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 windowHeight="0" activeTab="0"/>
  </bookViews>
  <sheets>
    <sheet name="Sở, ban, ngành" sheetId="1" r:id="rId1"/>
    <sheet name="PL2 cấp huyện" sheetId="2" r:id="rId2"/>
  </sheets>
  <definedNames>
    <definedName name="_xlnm.Print_Titles" localSheetId="1">'PL2 cấp huyện'!$8:$9</definedName>
    <definedName name="_xlnm.Print_Titles" localSheetId="0">'Sở, ban, ngành'!$9:$10</definedName>
  </definedNames>
  <calcPr fullCalcOnLoad="1"/>
</workbook>
</file>

<file path=xl/sharedStrings.xml><?xml version="1.0" encoding="utf-8"?>
<sst xmlns="http://schemas.openxmlformats.org/spreadsheetml/2006/main" count="1121" uniqueCount="761">
  <si>
    <t>UỶ BAN NHÂN DÂN</t>
  </si>
  <si>
    <t>TỈNH BẮC GIANG</t>
  </si>
  <si>
    <t>STT</t>
  </si>
  <si>
    <t>Lĩnh vực/Tiêu chí/Tiêu chí thành phần</t>
  </si>
  <si>
    <t>Điểm tối đa</t>
  </si>
  <si>
    <t>Điều tra XHH</t>
  </si>
  <si>
    <t>1.1</t>
  </si>
  <si>
    <t>1.1.1</t>
  </si>
  <si>
    <t>Ban hành Kế hoạch CCHC</t>
  </si>
  <si>
    <t>1.1.2</t>
  </si>
  <si>
    <t>Mức độ hoàn thành Kế hoạch CCHC</t>
  </si>
  <si>
    <t>1.2</t>
  </si>
  <si>
    <t>Công tác kiểm tra CCHC</t>
  </si>
  <si>
    <t>1.3.1</t>
  </si>
  <si>
    <t>1.3.2</t>
  </si>
  <si>
    <t>1.3.3</t>
  </si>
  <si>
    <t>Xử lý các vấn đề phát hiện qua kiểm tra</t>
  </si>
  <si>
    <t>Công tác tuyên truyền CCHC</t>
  </si>
  <si>
    <t>1.4.1</t>
  </si>
  <si>
    <t>1.4.2</t>
  </si>
  <si>
    <t>Thực hiện các hình thức tuyên truyền CCHC</t>
  </si>
  <si>
    <t>Mức độ hài lòng của tổ chức, cá nhân khi thực hiện TTHC tại cơ quan, đơn vị</t>
  </si>
  <si>
    <t>2.1.1</t>
  </si>
  <si>
    <t>2.1.2</t>
  </si>
  <si>
    <t>Thực hiện quy trình xây dựng VBQPPL</t>
  </si>
  <si>
    <t>2.2.1</t>
  </si>
  <si>
    <t>2.2.2</t>
  </si>
  <si>
    <t>2.3.1</t>
  </si>
  <si>
    <t>2.3.2</t>
  </si>
  <si>
    <t>2.4.1</t>
  </si>
  <si>
    <t>2.4.2</t>
  </si>
  <si>
    <t>Không đúng quy định: 0</t>
  </si>
  <si>
    <t>2.4.3</t>
  </si>
  <si>
    <t>3.3.1</t>
  </si>
  <si>
    <t>3.3.2</t>
  </si>
  <si>
    <t>3.4.1</t>
  </si>
  <si>
    <t>3.4.2</t>
  </si>
  <si>
    <t>Thực hiện cơ chế một cửa, một cửa liên thông</t>
  </si>
  <si>
    <t>3.5.1</t>
  </si>
  <si>
    <t>3.5.2</t>
  </si>
  <si>
    <t>Thực hiện quy trình, thủ tục đánh giá, phân loại công chức, viên chức theo quy định</t>
  </si>
  <si>
    <t>Công tác đào tạo, bồi dưỡng cán bộ, công chức, viên chức</t>
  </si>
  <si>
    <t>Thực hiện cơ chế tự chủ, tự chịu trách nhiệm về sử dụng kinh phí quản lý hành chính</t>
  </si>
  <si>
    <t>Tác động của cải cách đến quản lý tài chính công</t>
  </si>
  <si>
    <t>Ứng dụng công nghệ thông tin</t>
  </si>
  <si>
    <t>7.1.1</t>
  </si>
  <si>
    <t>7.1.2</t>
  </si>
  <si>
    <t>7.1.3</t>
  </si>
  <si>
    <t>7.1.4</t>
  </si>
  <si>
    <t>Cung cấp dịch vụ công trực tuyến</t>
  </si>
  <si>
    <t>7.2.1</t>
  </si>
  <si>
    <t>7.2.2</t>
  </si>
  <si>
    <t>Tác động của cải cách đến hiện đại hóa hành chính</t>
  </si>
  <si>
    <t>Tổng điểm</t>
  </si>
  <si>
    <t>7.1.5</t>
  </si>
  <si>
    <t>Báo cáo định kỳ quý, năm về kết quả ứng dụng CNTT</t>
  </si>
  <si>
    <t>2.2.3</t>
  </si>
  <si>
    <t>Chất lượng Kế hoạch CCHC</t>
  </si>
  <si>
    <t>1.1.3</t>
  </si>
  <si>
    <t>Thực hiện chế độ báo cáo CCHC định kỳ</t>
  </si>
  <si>
    <t>Thực hiện các nhiệm vụ được UBND tỉnh, Chủ tịch UBND tỉnh giao trong năm</t>
  </si>
  <si>
    <t>Không có báo cáo: 0</t>
  </si>
  <si>
    <t>Không thực hiện hoặc thực hiện thiếu: 0</t>
  </si>
  <si>
    <t>Tác động của CCHC đến Hiện đại hóa hành chính</t>
  </si>
  <si>
    <t>Không thực hiện: 0</t>
  </si>
  <si>
    <t>Ứng dụng công nghệ thông tin (CNTT) của huyện</t>
  </si>
  <si>
    <t>Tác động của CCHC đến quản lý tài chính công</t>
  </si>
  <si>
    <t>CẢI CÁCH TÀI CHÍNH CÔNG</t>
  </si>
  <si>
    <t>Tác động của CCHC đến chất lượng đội ngũ CBCCVC</t>
  </si>
  <si>
    <t>Chấp hành kỷ cương, kỷ luật hành chính của cán bộ, công chức, viên chức</t>
  </si>
  <si>
    <t>Thực hiện trình tự, thủ tục đánh giá, phân loại công chức, viên chức theo quy định</t>
  </si>
  <si>
    <t>Đánh giá, phân loại công chức, viên chức</t>
  </si>
  <si>
    <t>4.3.2</t>
  </si>
  <si>
    <t>Không thực hiện đầy đủ các quy định: 0</t>
  </si>
  <si>
    <t>Thực hiện các quy định về phân cấp quản lý do UBND tỉnh ban hành</t>
  </si>
  <si>
    <t>4.3.1</t>
  </si>
  <si>
    <t>Thực hiện phân cấp quản lý</t>
  </si>
  <si>
    <t>4.1.2</t>
  </si>
  <si>
    <t>4.1.1</t>
  </si>
  <si>
    <t>Thực hiện quy định và hướng dẫn về tổ chức bộ máy</t>
  </si>
  <si>
    <t>CẢI CÁCH TỔ CHỨC BỘ MÁY HÀNH CHÍNH</t>
  </si>
  <si>
    <t>Xử lý PAKN của cá nhân, tổ chức đối TTHC thuộc thẩm quyền giải quyết của huyện</t>
  </si>
  <si>
    <t>Thực hiện không đúng quy định: 0</t>
  </si>
  <si>
    <t>3.3.4</t>
  </si>
  <si>
    <t>Chưa đạt yêu cầu: 0</t>
  </si>
  <si>
    <t>3.3.3</t>
  </si>
  <si>
    <t>Thực hiện cơ chế một cửa, cơ chế một cửa liên thông</t>
  </si>
  <si>
    <t>3.2.2</t>
  </si>
  <si>
    <t>3.2.1</t>
  </si>
  <si>
    <t>Tác động của cải cách đến chất lượng VBQPPL do huyện ban hành</t>
  </si>
  <si>
    <t>Theo dõi thi hành pháp luật (TDTHPL)</t>
  </si>
  <si>
    <t>Thực hiện nhiệm vụ được UBND tỉnh, Chủ tịch UBND tỉnh giao</t>
  </si>
  <si>
    <t>Không có sáng kiến/giải pháp mới: 0</t>
  </si>
  <si>
    <t>2.2.4</t>
  </si>
  <si>
    <t>3.4.3</t>
  </si>
  <si>
    <t>Không ban hành: 0</t>
  </si>
  <si>
    <t>Kế hoạch CCHC năm</t>
  </si>
  <si>
    <t>Chế độ báo cáo thực hiện cơ chế tự chủ</t>
  </si>
  <si>
    <t xml:space="preserve">Tác động của cải cách đến chất lượng VBQPPL do tỉnh ban hành </t>
  </si>
  <si>
    <t>3.4.4</t>
  </si>
  <si>
    <t>3.4.5</t>
  </si>
  <si>
    <t>CÔNG TÁC CHỈ ĐẠO, ĐIỀU HÀNH CẢI CÁCH HÀNH CHÍNH (CCHC)</t>
  </si>
  <si>
    <t>XÂY DỰNG VÀ TỔ CHỨC THỰC HIỆN VĂN BẢN QUY PHẠM PHÁP LUẬT (VBQPPL)</t>
  </si>
  <si>
    <t>Không lập danh mục: 0</t>
  </si>
  <si>
    <t>Ban hành VBQPPL theo quy định của pháp luật</t>
  </si>
  <si>
    <t>Kiểm tra, rà soát VBQPPL</t>
  </si>
  <si>
    <t>Xây dựng Kế hoạch kiểm tra, rà soát VBQPPL</t>
  </si>
  <si>
    <t>CẢI CÁCH THỦ TỤC HÀNH CHÍNH (TTHC)</t>
  </si>
  <si>
    <t>Kết quả giải quyết TTHC theo cơ chế một cửa, một cửa liên thông</t>
  </si>
  <si>
    <t>Sắp xếp tổ chức bộ máy và kiện toàn chức năng, nhiệm vụ của các phòng chuyên môn cấp huyện</t>
  </si>
  <si>
    <t>4.1.3</t>
  </si>
  <si>
    <t>Thực hiện quy định về cơ cấu số lượng lãnh đạo tại các cơ quan hành chính và ĐVSNCL</t>
  </si>
  <si>
    <t>Sắp xếp tổ chức bộ máy và kiện toàn chức năng, nhiệm vụ của các đơn vị sự nghiệp công lập (ĐVSNCL)</t>
  </si>
  <si>
    <t>Không kịp thời hoặc không đúng quy định: 0</t>
  </si>
  <si>
    <t>Thực hiện cơ cấu số lượng lãnh đạo (lãnh đạo phòng thuộc sở và tương đương)</t>
  </si>
  <si>
    <t>Thực hiện công tác kiểm tra theo quy định</t>
  </si>
  <si>
    <t>Chấp hành kỷ luật, kỷ cương hành chính của công chức, viên chức</t>
  </si>
  <si>
    <t>Công tác đào tạo, bồi dưỡng công chức, viên chức</t>
  </si>
  <si>
    <t>Tỷ lệ đơn vị cấp xã thực hiện cơ chế tự chủ, tự chịu trách nhiệm về sử dụng kinh phí quản lý hành chính theo quy định</t>
  </si>
  <si>
    <t>Thực hiện cơ chế tự chủ, tự chịu trách nhiệm tại các ĐVSNCL thuộc huyện</t>
  </si>
  <si>
    <t>6.4.1</t>
  </si>
  <si>
    <t>ĐVSNCL tự đảm bảo chi thường xuyên</t>
  </si>
  <si>
    <t>ĐVSNCL tự đảm bảo một phần chi thường xuyên</t>
  </si>
  <si>
    <t>Thực hiện đánh giá việc giải quyết TTHC theo quy định</t>
  </si>
  <si>
    <t>6.4.2</t>
  </si>
  <si>
    <t>Có trường hợp chưa đúng quy định: 0</t>
  </si>
  <si>
    <t>Dưới 100% số vấn đề được xử lý hoặc kiến nghị xử lý: 0</t>
  </si>
  <si>
    <t>Trung bình: 0</t>
  </si>
  <si>
    <t>Không đánh giá đối với Thanh tra tỉnh, VPUBND tỉnh, Ban Dân tộc</t>
  </si>
  <si>
    <t xml:space="preserve">Ban hành kế hoạch TDTHPL  </t>
  </si>
  <si>
    <t>2.1.3</t>
  </si>
  <si>
    <t>Báo cáo về TDTHPL</t>
  </si>
  <si>
    <t xml:space="preserve">Tổ chức rà soát TTHC, đề xuất phương án đơn giản hóa TTHC </t>
  </si>
  <si>
    <t>Thực hiện tiếp nhận, theo dõi và giải quyết hồ sơ đúng quy trình theo cơ chế một cửa, một cửa liên thông</t>
  </si>
  <si>
    <t>4.5.1</t>
  </si>
  <si>
    <t>4.5.2</t>
  </si>
  <si>
    <r>
      <t xml:space="preserve">Mức độ hoàn thành kế hoạch tuyên truyền CCHC </t>
    </r>
    <r>
      <rPr>
        <i/>
        <sz val="12"/>
        <rFont val="Times New Roman"/>
        <family val="1"/>
      </rPr>
      <t>(Kế hoạch tuyên truyền có thể ban hành riêng hoặc lồng ghép với Kế hoạch CCHC năm)</t>
    </r>
  </si>
  <si>
    <t xml:space="preserve">Xử lý VBQPPL qua kiểm tra, rà soát </t>
  </si>
  <si>
    <t>2.3.3</t>
  </si>
  <si>
    <t>Kết quả tham mưu xây dựng VBQPPL</t>
  </si>
  <si>
    <t>Rà soát VBQPPL</t>
  </si>
  <si>
    <t>Thực hiện công tác báo cáo năm về kết quả rà soát VBQPPL</t>
  </si>
  <si>
    <t>Chất lượng tham mưu xây dựng VBQPPL</t>
  </si>
  <si>
    <t>Ban hành Kế hoạch CCHC năm</t>
  </si>
  <si>
    <t>Kế hoạch không đảm bảo chất lượng và thời gian hoặc không ban hành kế hoạch: 0</t>
  </si>
  <si>
    <t>Rà soát và bố trí công chức, viên chức theo vị trí việc làm được duyệt</t>
  </si>
  <si>
    <t xml:space="preserve">Tham mưu HĐND, UBND tỉnh ban hành VBQPPL </t>
  </si>
  <si>
    <t>Công bố, công khai TTHC và kết quả giải quyết hồ sơ</t>
  </si>
  <si>
    <t>Công bố TTHC và danh mục TTHC thuộc lĩnh vực ngành quản lý</t>
  </si>
  <si>
    <t>Nhập, đăng tải công khai TTHC vào Cơ sở dữ liệu quốc gia sau khi công bố</t>
  </si>
  <si>
    <t>Đúng quy định: 1.0</t>
  </si>
  <si>
    <t>Chính xác, đầy đủ, kịp thời theo quy định: 1.0</t>
  </si>
  <si>
    <t>Kế hoạch ban hành đảm bảo thời gian, chất lượng: 0.5</t>
  </si>
  <si>
    <t>Xác định đầy đủ nhiệm vụ trên 6 lĩnh vực CCHC, xác định rõ kết quả, sản phẩm đạt được: 0.5</t>
  </si>
  <si>
    <t xml:space="preserve">Mỗi báo cáo thiếu trừ 0.5 </t>
  </si>
  <si>
    <t>100% số vấn đề được xử lý hoặc kiến nghị xử lý:1.0</t>
  </si>
  <si>
    <t>Tuyên truyền nội dung CCHC thông qua các phương tiện thông tin đại chúng: 0.5</t>
  </si>
  <si>
    <t>Tuyên truyền nội dung CCHC qua các hình thức khác: 0.5</t>
  </si>
  <si>
    <t>Ban hành đúng thời gian quy định: 0.5</t>
  </si>
  <si>
    <t>Công bố trước ngày 30/1: 0.5</t>
  </si>
  <si>
    <t>Đảm bảo về nội dung và thời gian theo quy định: 0.5</t>
  </si>
  <si>
    <t>Không đảm bảo về nội dung và thời gian so với quy định: 0.25</t>
  </si>
  <si>
    <t>Báo cáo đầy đủ nội dung và thời gian theo quy định: 1.0</t>
  </si>
  <si>
    <t>Báo cáo không đầy đủ nội dung hoặc không đúng thời gian theo quy định: 0.5</t>
  </si>
  <si>
    <t>Có thực hiện: 1.0</t>
  </si>
  <si>
    <t>Thực hiện đúng quy định: 0.5</t>
  </si>
  <si>
    <t>Thực hiện sổ theo dõi, Giấy tiếp nhận hồ sơ và hẹn trả kết quả theo quy định: 0.5</t>
  </si>
  <si>
    <t xml:space="preserve">Thực hiện Phiếu yêu cầu bổ sung, hoàn thiện hồ sơ theo quy định: 0.5 </t>
  </si>
  <si>
    <t>Thực hiện Phiếu từ chối giải quyết hồ sơ TTHC theo quy định: 0.5</t>
  </si>
  <si>
    <t>Có thực hiện: 0.5</t>
  </si>
  <si>
    <t>Thực hiện đúng quy định về cơ cấu số lượng lãnh đạo cấp phòng thuộc UBND cấp huyện: 0.5</t>
  </si>
  <si>
    <t>Các báo cáo đảm bảo theo quy định: 2.0</t>
  </si>
  <si>
    <t>7.5.1</t>
  </si>
  <si>
    <t>7.5.2</t>
  </si>
  <si>
    <t>7.5.3</t>
  </si>
  <si>
    <t>Năng lực chuyên môn của công chức trong phối hợp, xử lý công việc</t>
  </si>
  <si>
    <t>Tinh thần trách nhiệm của công chức trong phối hợp, xử lý công việc</t>
  </si>
  <si>
    <t>Tình trạng công chức lợi dụng chức vụ, quyền hạn để trục lợi cá nhân trong phối hợp, xử lý công việc</t>
  </si>
  <si>
    <t>Thực hiện các kiến nghị sau thanh tra, kiểm tra, kiểm toán nhà nước về tài chính, ngân sách</t>
  </si>
  <si>
    <t>Sáng kiến hoặc giải pháp mới trong CCHC</t>
  </si>
  <si>
    <t>Đúng quy định: 2.0</t>
  </si>
  <si>
    <t>Thực hiện tiết kiệm, chống lãng phí trong quản lý, sử dụng kinh phí của UBND cấp huyện</t>
  </si>
  <si>
    <t>Tính hiệu quả của việc thực hiện cơ chế tự chủ, tự chịu trách nhiệm về biên chế và kinh phí quản lý hành chính; của việc thực hiện cơ chế tự chủ tại các đơn vị sự nghiệp công lập thuộc UBND cấp huyện</t>
  </si>
  <si>
    <t>Chuyển đổi vị trí công tác đối với công chức, viên chức không giữ chức vụ lãnh đạo, quản lý</t>
  </si>
  <si>
    <t>Tạo điều kiện cho công chức, viên chức học tập, bồi dưỡng, nâng cao trình độ chuyên môn, nghiệp vụ</t>
  </si>
  <si>
    <t>Bố trí công chức, viên chức theo đúng vị trí việc làm được phê duyệt đạt tỷ lệ từ 80% trở lên: 1.0</t>
  </si>
  <si>
    <t>Đúng quy định: 0.5</t>
  </si>
  <si>
    <r>
      <t>Ban hành Kế hoạch tự kiểm tra công tác CCHC</t>
    </r>
    <r>
      <rPr>
        <i/>
        <sz val="12"/>
        <rFont val="Times New Roman"/>
        <family val="1"/>
      </rPr>
      <t xml:space="preserve"> (có thể ban hành riêng hoặc lồng ghép với Kế hoạch CCHC năm). </t>
    </r>
  </si>
  <si>
    <t>Báo cáo không đầy đủ nội dung và không đúng thời gian theo quy định: 0.25</t>
  </si>
  <si>
    <t>2.1.4</t>
  </si>
  <si>
    <t>Tham mưu xử lý kết quả qua rà soát VBQPPL</t>
  </si>
  <si>
    <t>Lập danh mục VBQPPL do HĐND, UBND tỉnh ban hành thuộc ngành, lĩnh vực tham mưu quản lý hết hiệu lực, ngưng hiệu lực</t>
  </si>
  <si>
    <t>Đảm bảo về nội dung và thời gian theo quy định: 1.0</t>
  </si>
  <si>
    <t xml:space="preserve">Công tác kiểm tra đối với các nhiệm vụ quản lý nhà nước đã phân cấp cho cấp huyện, cấp xã thuộc lĩnh vực cơ quan, đơn vị phụ trách </t>
  </si>
  <si>
    <t>Nhiệm vụ đánh giá riêng đối với Văn phòng UBND tỉnh</t>
  </si>
  <si>
    <t>Kết quả giải quyết hồ sơ TTHC</t>
  </si>
  <si>
    <t>Đánh giá việc giải quyết TTHC theo quy định</t>
  </si>
  <si>
    <t>Tham mưu ban hành TTHC không đúng quy định: 0</t>
  </si>
  <si>
    <t>Công khai thủ tục hành chính và kết quả giải quyết hồ sơ</t>
  </si>
  <si>
    <t>3.3.7</t>
  </si>
  <si>
    <t>3.8.2</t>
  </si>
  <si>
    <t>Công bố sau ngày 30/1 đến ngày 31/3: 0.25</t>
  </si>
  <si>
    <t>Công bố sau ngày 31/3 hoặc không công bố: 0</t>
  </si>
  <si>
    <t>Phân công công chức làm việc tại Bộ phận Tiếp nhận và trả kết quả cấp huyện, cấp xã</t>
  </si>
  <si>
    <t>Chi trả phụ cấp đối với công chức làm việc tại Bộ phận Tiếp nhận và trả kết quả cấp huyện, cấp xã</t>
  </si>
  <si>
    <t>Tổng điểm qua điều tra XHH:</t>
  </si>
  <si>
    <t>Kết quả ban hành VBQPPL theo Kế hoạch</t>
  </si>
  <si>
    <t>Chất lượng VBQPPL ban hành</t>
  </si>
  <si>
    <t>Thực hiện niêm yết, công khai TTHC tại Bộ phận tiếp nhận và trả kết quả cấp huyện</t>
  </si>
  <si>
    <t>Bố trí cơ sở vật chất và trang thiết bị tại Bộ phận Tiếp nhận và trả kết quả theo quy định</t>
  </si>
  <si>
    <t>3.3.5</t>
  </si>
  <si>
    <t>3.3.6</t>
  </si>
  <si>
    <t>3.3.8</t>
  </si>
  <si>
    <t>3.3.9</t>
  </si>
  <si>
    <t>Tài liệu kiểm chứng kèm theo</t>
  </si>
  <si>
    <t>Các báo cáo định kỳ</t>
  </si>
  <si>
    <t>Kế hoạch kiểm tra CCHC</t>
  </si>
  <si>
    <t>- Kế hoạch tuyên truyền CCHC;
- Báo cáo CCHC năm;
- Tài liệu kiểm chứng khác (nếu có).</t>
  </si>
  <si>
    <t>- Các văn bản phê duyệt triển khai các giải pháp mới trong thực hiện các nội dung CCHC;
- Các văn bản thể hiện việc áp dụng, triển khai, thực hiện.
- Báo cáo kết quả triển khai thực hiện, đánh giá hiệu quả của việc áp dụng.</t>
  </si>
  <si>
    <t>Không cần TLKC</t>
  </si>
  <si>
    <t>Các văn bản liên quan đến quy trình xây dựng văn bản QPPL.</t>
  </si>
  <si>
    <t>Báo cáo kết quả rà soát văn bản QPPL</t>
  </si>
  <si>
    <t>Báo cáo kết quả thực hiện quy trình xây dựng văn bản QPPL định kỳ</t>
  </si>
  <si>
    <t>Cách đánh giá</t>
  </si>
  <si>
    <t>Văn bản xử lý hoặc kiến nghị xử lý</t>
  </si>
  <si>
    <t>Kế hoạch theo dõi thi hành pháp luật</t>
  </si>
  <si>
    <t>Báo cáo theo dõi thi hành pháp luật</t>
  </si>
  <si>
    <t>Đánh giá dựa trên kết quả lấy phiếu điều tra XHH</t>
  </si>
  <si>
    <t xml:space="preserve">Báo cáo Kiểm soát TTHC năm </t>
  </si>
  <si>
    <t>Báo cáo Kiểm soát TTHC 
năm</t>
  </si>
  <si>
    <t>- Quyết định ban hành quy trình nội bộ giải Quyết TTHC</t>
  </si>
  <si>
    <t>Báo cáo CCHC năm</t>
  </si>
  <si>
    <t>Báo cáo Kiểm soát TTHC năm; scan sổ theo dõi, giấy tiếp nhận hồ sơ và hẹn trả kết quả, phiếu yêu cầu bổ sung, hoàn thiện hồ sơ, phiếu từ chối giải quyết hồ sơ, văn bản xin lỗi công dân đối với hồ sơ TTHC giải quyết quá hạn</t>
  </si>
  <si>
    <t>Báo cáo kết quả đánh giá, xếp loại công chức một cửa</t>
  </si>
  <si>
    <t>Báo cáo kết quả đánh giá việc giải quyết TTHC</t>
  </si>
  <si>
    <t>Báo cáo CCHC năm hoặc Báo cáo Kiểm soát TTHC năm</t>
  </si>
  <si>
    <t>- Báo cáo CCHC năm hoặc báo cáo Kiểm soát TTHC năm;
- Văn bản trả lời PAKN của cá nhân, tổ chức</t>
  </si>
  <si>
    <t>Báo cáo kiểm soát TTHC năm</t>
  </si>
  <si>
    <t>Các báo cáo định kỳ quý, năm về kết quả ứng dụng CNTT</t>
  </si>
  <si>
    <t>- Báo cáo năm kết quả ứng dụng CNTT</t>
  </si>
  <si>
    <t>- Các kết luận thanh tra, kiểm tra, kiểm toán về tài chính, ngân sách trong 3 năm gần nhất;
- Báo cáo kết quả thực hiện kiến nghị sau thanh tra, kiểm tra, kiểm toán;
- Tài liệu chứng minh kết quả thực hiện.</t>
  </si>
  <si>
    <t>Báo cáo năm về chế độ tự chủ, tự chịu trách nhiệm sử dụng kinh phí quản lý hành chính của cơ quan hành chính nhà nước</t>
  </si>
  <si>
    <t>Báo cáo đánh giá, phân loại công chức, viên chức</t>
  </si>
  <si>
    <t>Bố trí công chức, viên chức theo đúng VTVL được phê duyệt đạt tỷ lệ từ 80% trở lên: 0.5</t>
  </si>
  <si>
    <t>Yêu cầu: - Báo cáo rà soát và bố trí công chức, viên chức theo VTVL được duyệt trước 30/11;
- Từ 80% trở lên công chức, viên chức bố trí theo đúng VTVL được phê duyệt.</t>
  </si>
  <si>
    <t>các QĐ bổ nhiệm, bổ nhiệm lại</t>
  </si>
  <si>
    <t>Các văn bản xử lý hoặc kiến nghị xử lý các vấn đề phát hiện qua kiểm tra</t>
  </si>
  <si>
    <t xml:space="preserve">Kế hoạch kiểm tra, giám sát; Quyết định thành lập Đoàn kiểm tra, giám sát; Thông báo kết luận kiểm tra, giám sát. </t>
  </si>
  <si>
    <t>Kế hoạch kiểm tra, rà soát VBQPPL</t>
  </si>
  <si>
    <t>Báo cáo kết quả kiểm tra, rà soát văn bản QPPL</t>
  </si>
  <si>
    <t>Quyết định công bố Danh mục văn bản QPPL hết hiệu lực, ngưng hiệu lực</t>
  </si>
  <si>
    <t xml:space="preserve">- Quyết định phê duyệt phương án đơn giản hóa TTHC;
- Báo cáo/văn bản đề xuất phương án đơn giản hóa TTHC </t>
  </si>
  <si>
    <t>Tính kịp thời của thông tin được cung cấp trên Cổng thông tin điện tử của UBND cấp huyện</t>
  </si>
  <si>
    <t>Mức độ đầy đủ thông tin được cung cấp trên Cổng thông tin điện tử của UBND cấp huyện</t>
  </si>
  <si>
    <t>Mức độ thuận tiện trong việc truy cập, khai thác thông tin trên Cổng thông tin điện tử của UBND cấp huyện</t>
  </si>
  <si>
    <t>Yêu cầu: 
- 100% hồ sơ TTHC cấp huyện được giải quyết qua Hệ thống thông tin một cửa điện tử; 
- 100% số đơn vị hành chính cấp xã thuộc huyện, thành phố giải quyết hồ sơ TTHC đầy đủ qua Hệ thống thông tin một cửa điện tử</t>
  </si>
  <si>
    <t>Mức độ hài lòng của tổ chức, cá nhân khi thực hiện TTHC tại địa phương</t>
  </si>
  <si>
    <t>Yêu cầu: - Báo cáo rà soát và bố trí công chức, viên chức theo Đề án VTVL được duyệt trước 30/11;
- Từ 80% trở lên công chức, viên chức bố trí theo đúng VTVL được phê duyệt.</t>
  </si>
  <si>
    <t>- Quyết định phê duyệt Đề án VTVL;
- Báo cáo rà soát và bố trí công chức, viên chức theo Đề án VTVL</t>
  </si>
  <si>
    <t>Báo cáo năm kết quả ứng dụng CNTT</t>
  </si>
  <si>
    <t>Tỷ lệ văn bản điện tử gửi đi của cơ quan sử dụng chữ ký số cá nhân</t>
  </si>
  <si>
    <t xml:space="preserve">Tỷ lệ văn bản điện tử gửi đi của UBND cấp huyện có sử dụng chữ ký số cá nhân </t>
  </si>
  <si>
    <t>Xử lý kết quả kiểm tra qua rà soát văn bản QPPL được tính trên số văn bản QPPL đã được xử lý hoặc kiến nghị xử lý so với tổng số văn bản cần phải xử lý.</t>
  </si>
  <si>
    <t>Tính đồng bộ, thống nhất của hệ thống VBQPPL do UBND cấp huyện ban hành</t>
  </si>
  <si>
    <t>Tính khả thi của hệ thống VBQPPL do UBND cấp huyện ban hành</t>
  </si>
  <si>
    <t>Bảng kê chi trả lương, phụ cấp</t>
  </si>
  <si>
    <t>Yêu cầu:
- Kế hoạch tuyên truyền CCHC có thể được ban hành riêng hoặc lồng ghép với Kế hoạch CCHC năm nhưng phải đảm bảo yêu cầu: Từng nhiệm vụ tuyên truyền trong kế hoạch phải cụ thể, xác định rõ kết quả/sản phẩm đầu ra, rõ trách nhiệm triển khai, chi tiết mốc thời gian hoàn thành trong năm.
- Tính tỷ lệ % số nhiệm vụ hoặc sản phẩm đã hoàn thành so với tổng số nhiệm vụ hoặc sản phẩm trong kế hoạch.</t>
  </si>
  <si>
    <t>Yêu cầu: Trình Chủ tịch UBND tỉnh công bố danh mục, TTHC chính xác, đầy đủ và kịp thời theo quy định</t>
  </si>
  <si>
    <t xml:space="preserve">Yêu cầu: TTHC công khai phải đầy đủ thông tin (các bộ phận cấu thành TTHC), đúng quy định (TTHC còn hiệu lực, rõ ràng, dễ tiếp cận, khai thác)  </t>
  </si>
  <si>
    <t>Yêu cầu: Thực hiện đầy đủ nội dung theo quy trình giải quyết hồ sơ TTHC theo cơ chế một cửa, một cửa liên thông</t>
  </si>
  <si>
    <t>Yêu cầu: Đánh giá dựa trên kết quả lấy phiếu đánh giá việc giải quyết TTHC</t>
  </si>
  <si>
    <t>Yêu cầu: TTHC phải được nhập, đăng tải vào Cơ sở dữ liệu quốc gia về TTHC chậm nhất là 05 ngày làm việc kể từ ngày ký QĐ công bố hoặc chậm nhất là 02 ngày làm việc kể từ ngày ký QĐ công bố đối với các TTHC được ban hành theo trình tự, thủ tục rút gọn có hiệu lực kể từ ngày thông qua hoặc ký ban hành.</t>
  </si>
  <si>
    <t xml:space="preserve">Yêu cầu: Đánh giá dựa trên tỷ lệ % số vấn đề phát hiện qua kiểm tra đã được xử lý hoặc kiến nghị cấp có thẩm quyền xử lý </t>
  </si>
  <si>
    <t>Yêu cầu: Thực hiện đánh giá, phân loại công chức, viên chức đảm bảo quy trình theo Hướng dẫn của Sở Nội vụ</t>
  </si>
  <si>
    <t>Yêu cầu: Thực hiện cơ chế tự chủ, tự chịu trách nhiệm về sử dụng kinh phí quản lý hành chính đúng theo quy định tại Nghị định số 130/2005/NĐ-CP và Nghị định số 117/2013/NĐ-CP của Chính phủ.</t>
  </si>
  <si>
    <t>Yêu cầu: Báo cáo đầy đủ số liệu, bảng biểu theo yêu cầu của Sở Tài chính</t>
  </si>
  <si>
    <t xml:space="preserve">Yêu cầu: Đánh giá dựa trên tỷ lệ % giữa số văn bản điện tử gửi đi có sử dụng chữ ký số cá nhân trên tổng số văn bản đi của cơ quan </t>
  </si>
  <si>
    <t>Yêu cầu: Báo cáo định kỳ về kết quả ứng dụng CNTT, gửi đến Sở Thông tin và Truyền thông (báo cáo quý I,  trước ngày 15/2; quý II, trước ngày 15/5; quý III, trước ngày 15/8; Quý IV, trước ngày 15/11 năm đánh giá)</t>
  </si>
  <si>
    <t>Yêu cầu: Kế hoạch CCHC ban hành trong tháng 1 của năm đánh giá.</t>
  </si>
  <si>
    <t>Đánh giá dựa trên tỷ lệ % giữa số vấn đề phát hiện qua kiểm tra đã được xử lý hoặc kiến nghị cấp có thẩm quyền xử lý so với tổng số vấn đề phát hiện qua kiểm tra (bất cập, vướng mắc, vi phạm…)</t>
  </si>
  <si>
    <t>Yêu cầu: Tỷ lệ số đơn vị cấp xã công khai TTHC đầy đủ, đúng quy định trên tổng số đơn vị cấp xã thuộc huyện, thành phố.</t>
  </si>
  <si>
    <t>Yêu cầu: Bố trí cơ sở vật chất và trang thiết bị theo quy định tại Nghị định số 61/2018/NĐ-CP ngày 23/4/2018 của Chính phủ</t>
  </si>
  <si>
    <t>Yêu cầu: Công chức làm việc tại Bộ phận Tiếp nhận và trả kết quả cấp huyện, cấp xã mặc trang phục và đeo thẻ theo quy định</t>
  </si>
  <si>
    <t>Báo cáo quyết toán ngân sách năm</t>
  </si>
  <si>
    <t>Yêu cầu: việc tham mưu ban hành TTHC phải đảm bảo quy định và được Luật giao</t>
  </si>
  <si>
    <t>Tính kịp thời trong việc phát hiện những nội dung bất cập, vướng mắc, không còn phù hợp với quy định của pháp luật hiện hành trong các VBQPPL do UBND cấp huyện ban hành</t>
  </si>
  <si>
    <r>
      <t xml:space="preserve">Tỷ lệ hồ sơ TTHC được giải quyết qua </t>
    </r>
    <r>
      <rPr>
        <sz val="12"/>
        <rFont val="Times New Roman"/>
        <family val="1"/>
      </rPr>
      <t>Hệ thống thông tin một cửa điện tử</t>
    </r>
  </si>
  <si>
    <r>
      <t xml:space="preserve">Thực hiện toàn bộ </t>
    </r>
    <r>
      <rPr>
        <sz val="12"/>
        <rFont val="Times New Roman"/>
        <family val="1"/>
      </rPr>
      <t>quy trình giải quyết hồ sơ</t>
    </r>
    <r>
      <rPr>
        <sz val="12"/>
        <rFont val="Times New Roman"/>
        <family val="1"/>
      </rPr>
      <t xml:space="preserve"> </t>
    </r>
    <r>
      <rPr>
        <sz val="12"/>
        <rFont val="Times New Roman"/>
        <family val="1"/>
      </rPr>
      <t>TTHC trên Hệ thống thông tin một cửa điện tử (từ tiếp nhận, xử lý, đến ký duyệt, đính kết quả và trả kết quả)</t>
    </r>
  </si>
  <si>
    <t>Tính đồng bộ, thống nhất của hệ thống VBQPPL do cơ quan tham mưu UBND tỉnh ban hành hoặc trình HĐND tỉnh ban hành theo thẩm quyền</t>
  </si>
  <si>
    <t>Tính khả thi của hệ thống VBQPPL do cơ quan tham mưu UBND tỉnh ban hành hoặc trình HĐND tỉnh ban hành theo thẩm quyền</t>
  </si>
  <si>
    <t>Tính kịp thời trong việc phát hiện những nội dung bất cập, vướng mắc, không còn phù hợp với quy định pháp luật hiện hành trong các VBQPPL do cơ quan tham mưu UBND tỉnh ban hành hoặc trình HĐND tỉnh ban hành theo thẩm quyền</t>
  </si>
  <si>
    <t>Xử lý phản ánh, kiến nghị (PAKN) của cá nhân, tổ chức đối với TTHC thuộc thẩm quyền giải quyết của cơ quan</t>
  </si>
  <si>
    <t>Thực hiện tiết kiệm, chống lãng phí trong quản lý, sử dụng kinh phí của cơ quan</t>
  </si>
  <si>
    <t>Tính hiệu quả của việc thực hiện cơ chế tự chủ, tự chịu trách nhiệm về biên chế và kinh phí quản lý hành chính; của việc thực hiện cơ chế tự chủ tại các đơn vị sự nghiệp công lập của cơ quan</t>
  </si>
  <si>
    <t>Tính công khai, minh bạch trong việc quản lý, sử dụng kinh phí của cơ quan</t>
  </si>
  <si>
    <t>Duy trì, cập nhật trông tin trên Cổng thông tin điện tử của cơ quan</t>
  </si>
  <si>
    <t>Đánh giá dựa trên kết quả chấm điểm Cổng TTĐT của các cơ quan</t>
  </si>
  <si>
    <t>Tính kịp thời của thông tin được cung cấp trên Cổng thông tin điện tử của cơ quan</t>
  </si>
  <si>
    <t>Mức độ đầy đủ thông tin được cung cấp trên Cổng thông tin điện tử của cơ quan</t>
  </si>
  <si>
    <t>Mức độ thuận tiện trong việc truy cập, khai thác thông tin trên Cổng thông tin điện tử của cơ quan</t>
  </si>
  <si>
    <t>- Quyết định công bố TTHC thuộc phạm vi chức năng quản lý của cơ quan;
- Tờ trình đề nghị công bố TTHC thuộc phạm vi chức năng quản lý của cơ quan</t>
  </si>
  <si>
    <t>Kế hoạch ban hành chưa đảm bảo thời gian hoặc chưa đảm bảo chất lượng: 0.25</t>
  </si>
  <si>
    <t>Phụ lục II</t>
  </si>
  <si>
    <t>Phụ lục I</t>
  </si>
  <si>
    <t>CHỈ SỐ CẢI CÁCH HÀNH CHÍNH CÁC CƠ QUAN CHUYÊN MÔN THUỘC UBND TỈNH</t>
  </si>
  <si>
    <t>CHỈ SỐ CẢI CÁCH HÀNH CHÍNH UBND CẤP HUYỆN</t>
  </si>
  <si>
    <t>Thực hiện đăng ký và cử công chức, viên chức tham gia các khóa đào tạo, bồi dưỡng đảm bảo số lượng và thời gian theo Kế hoạch của tỉnh: 0.5</t>
  </si>
  <si>
    <t>- Công văn đăng ký nhu cầu đào tạo, bồi dưỡng; 
- Công văn cử công chức, viên chức tham gia các lớp đào tạo, bồi dưỡng do tỉnh tổ chức</t>
  </si>
  <si>
    <t>5.2.1</t>
  </si>
  <si>
    <t>5.2.2</t>
  </si>
  <si>
    <t>Thực hiện đăng ký và cử cán bộ, công chức, viên chức tham gia các khóa đào tạo, bồi dưỡng đảm bảo số lượng và thời gian theo Kế hoạch của tỉnh: 0.5</t>
  </si>
  <si>
    <t>Không đăng ký hoặc cán bộ, công chức, viên chức được cử tham gia các khóa đào tạo, bồi dưỡng không đảm bảo số lượng và thời gian theo Kế hoạch của tỉnh: 0</t>
  </si>
  <si>
    <t>- Công văn đăng ký nhu cầu đào tạo, bồi dưỡng; 
- Công văn cử cán bộ, công chức, viên chức tham gia các lớp đào tạo, bồi dưỡng do tỉnh tổ chứcc</t>
  </si>
  <si>
    <t>Báo cáo có thống kê chi tiết số lượng công chức, số lượng lãnh đạo cấp trưởng, cấp phó từng phòng, ban và tương đương thuộc cơ quan</t>
  </si>
  <si>
    <t>Thực hiện bổ nhiệm, bổ nhiệm lại lãnh đạo cấp phòng, ĐVSN trực thuộc đảm bảo điều kiện, tiêu chuẩn, quy trình theo quy định</t>
  </si>
  <si>
    <t>Yêu cầu: Thực hiện bổ nhiệm, bổ nhiệm lại đúng quy định về điều kiện, tiêu chuẩn, quy trình</t>
  </si>
  <si>
    <t>Thực hiện bổ nhiệm, bổ nhiệm lại lãnh đạo quản lý tại các cơ quan hành chính đảm bảo điều kiện, tiêu chuẩn, quy trình theo quy định</t>
  </si>
  <si>
    <t>Ban hành và tham mưu ban hành quy định về chức năng, nhiệm vụ và thực hiện sắp xếp tổ chức bộ máy theo quy định</t>
  </si>
  <si>
    <t xml:space="preserve">Ghi chú
</t>
  </si>
  <si>
    <t>Các báo cáo tháng, quý, 6 tháng, năm đạt chất lượng và đúng thời gian theo quy định: 2.0</t>
  </si>
  <si>
    <t xml:space="preserve">Mỗi báo cáo không đạt chất lượng hoặc quá thời gian trừ 0.25 </t>
  </si>
  <si>
    <t>Các báo cáo đảm bảo chất lượng và đúng thời gian theo quy định: 1</t>
  </si>
  <si>
    <t xml:space="preserve">Mỗi báo cáo không đảm bảo chất lượng hoặc quá thời gian trừ 0.25 </t>
  </si>
  <si>
    <t>Yêu cầu: Kế hoạch TDTHPL có xác định cụ thể nội dung, lĩnh vực theo dõi thi hành pháp luật của ngành; phải được ban hành đúng thời gian theo Kế hoạch TDTHPL hằng năm của Chủ tịch UBND tỉnh.</t>
  </si>
  <si>
    <t>Báo cáo đảm bảo chất lượng, có số liệu cụ thể, đúng thời gian quy định: 1.0</t>
  </si>
  <si>
    <t>Yêu cầu: Kế hoạch kiểm tra, rà soát VBQPPL phải được ban hành đúng thời gian theo Kế hoạch kiểm tra, rà soát VBQPPL hằng năm của Chủ tịch UBND tỉnh.</t>
  </si>
  <si>
    <t>Yêu cầu: Kế hoạch TDTHPL có xác định cụ thể nội dung, lĩnh vực theo dõi thi hành pháp luật tại địa phương; phải được ban hành đúng thời gian theo Kế hoạch TDTHPL hằng năm của Chủ tịch UBND tỉnh.</t>
  </si>
  <si>
    <t>Thực hiện kiểm tra, đánh giá định kỳ đối với nhiệm vụ quản lý nhà nước phân cấp cho cấp xã</t>
  </si>
  <si>
    <t xml:space="preserve">Yêu cầu: TTHC phải được cập nhật thường xuyên khi có thay đổi. </t>
  </si>
  <si>
    <t>3.4.6</t>
  </si>
  <si>
    <t>100% hồ sơ thực hiện: 1.0</t>
  </si>
  <si>
    <t>Cập nhật chưa đầy đủ hoặc chưa kịp thời theo quy định: 0</t>
  </si>
  <si>
    <t>Cập nhật đầy đủ, kịp thời theo quy định: 1.0</t>
  </si>
  <si>
    <t>Không đánh giá đối với Thanh tra tỉnh, Ban Dân tộc</t>
  </si>
  <si>
    <t>Xây dựng và phê duyệt quy trình nội bộ giải quyết TTHC theo cơ chế một cửa, một cửa liên thông</t>
  </si>
  <si>
    <t>Xây dựng và phê duyệt quy trình đầy đủ, kịp thời theo quy định: 1.0</t>
  </si>
  <si>
    <t>Yêu cầu: Xây dựng và phê duyệt quy trình nội bộ giải quyết TTHC theo cơ chế một cửa, một cửa liên thông</t>
  </si>
  <si>
    <t>ĐTXHH (Không đánh giá đối với VPUBND tỉnh, Ban Dân tộc, Thanh tra tỉnh)</t>
  </si>
  <si>
    <t xml:space="preserve">Yêu cầu: Thực hiện đúng các quy định về phân cấp quản lý nhà nước (các lĩnh vực phân cấp theo Nghị quyết số 99/NQ-CP ngày 24/6/2020 của Chính phủ về đẩy mạnh phân cấp quản lý Nhà nước theo ngành, lĩnh vực) </t>
  </si>
  <si>
    <t>Tính công khai, minh bạch trong việc quản lý, sử dụng kinh phí tại UBND cấp huyện</t>
  </si>
  <si>
    <t>Yêu cầu: 
- Cơ quan có văn bản đăng ký nhu cầu đào tạo, bồi dưỡng hằng năm;
- Cử đủ số lượng công chức, viên chức tham gia các lớp đào tạo, bồi dưỡng theo chỉ tiêu được phân bổ;
- Công chức, viên chức được cử tham gia các lớp đào tạo, bồi dưỡng chấp hành đúng quy định của khóa học.</t>
  </si>
  <si>
    <t>Yêu cầu: Báo cáo đầy đủ số liệu gửi về Sở Tư pháp theo hướng dẫn hằng năm của Sở Tư pháp</t>
  </si>
  <si>
    <t>Công bố danh mục VBQPPL hết hiệu lực định kỳ hằng năm</t>
  </si>
  <si>
    <t xml:space="preserve">Yêu cầu: Chậm nhất vào ngày 30/01 hằng năm, Chủ tịch UBND cấp huyện quyết định công bố Danh mục văn bản QPPL hết hiệu lực, ngưng hiệu lực. </t>
  </si>
  <si>
    <t xml:space="preserve">Yêu cầu: Thực hiện kiểm tra, đánh giá định kỳ hằng năm đối với các nhiệm vụ quản lý nhà nước đã phân cấp cho cấp xã (các lĩnh vực phân cấp theo Nghị quyết số 99/NQ-CP ngày 24/6/2020 của Chính phủ về đẩy mạnh phân cấp quản lý Nhà nước theo ngành, lĩnh vực)  </t>
  </si>
  <si>
    <t>Yêu cầu: 
- UBND cấp huyện có văn bản đăng ký nhu cầu đào tạo, bồi dưỡng hằng năm;
- Cử đủ số lượng cán bộ, công chức, viên chức tham gia các lớp đào tạo, bồi dưỡng theo chỉ tiêu được phân bổ;
- Cán bộ, công chức, viên chức được cử tham gia các lớp đào tạo, bồi dưỡng chấp hành đúng quy định của khóa học.</t>
  </si>
  <si>
    <t>Yêu cầu: Thực hiện đúng quy định về chi trả phụ cấp hằng tháng đối với công chức làm việc tại Bộ phận Tiếp nhận và trả kết quả cấp huyện, cấp xã</t>
  </si>
  <si>
    <t>Yêu cầu: Thực hiện kiểm tra, giám sát, đánh giá định kỳ hằng năm đối với các nhiệm vụ quản lý nhà nước thuộc lĩnh vực ngành quản lý đã phân cấp cho cấp huyện, cấp xã</t>
  </si>
  <si>
    <t>Rà soát và bố trí công chức, viên chức theo vị trí việc làm (VTVL) được duyệt</t>
  </si>
  <si>
    <t>Không ban hành hoặc có ban hành nhưng không đảm bảo cả về nội dung và thời gian: 0</t>
  </si>
  <si>
    <t xml:space="preserve">Yêu cầu: - Có sử dụng phần mềm để phân văn bản đến, văn bản đi và giao việc trên phần mềm;
</t>
  </si>
  <si>
    <t>Lập hồ sơ văn bản đến theo dõi điều hành, trao đổi giải quyết công việc trên phần mềm</t>
  </si>
  <si>
    <t>Sửa cách đánh giá</t>
  </si>
  <si>
    <t>6.6.1</t>
  </si>
  <si>
    <t>6.6.2</t>
  </si>
  <si>
    <t>6.6.3</t>
  </si>
  <si>
    <t>Từ 80% trở lên số hồ sơ văn bản đến được lập đều có ý kiến chỉ đạo, ý kiến xử lý, gắn văn bản dự thảo, văn bản phát hành vào hồ sơ công việc: 1.0</t>
  </si>
  <si>
    <t>Tỷ lệ hồ sơ TTHC do cơ quan tiếp nhận trong năm được giải quyết trước và đúng hạn</t>
  </si>
  <si>
    <t>Tỷ lệ hồ sơ TTHC do UBND cấp huyện tiếp nhận trong năm được giải quyết trước và đúng hạn</t>
  </si>
  <si>
    <t xml:space="preserve">Đánh giá dựa trên tỷ lệ % giữa số hồ sơ TTHC do UBND cấp huyện tiếp nhận trong năm được giải quyết trước và đúng hạn so với tổng số hồ sơ TTHC đã tiếp nhận trong năm. </t>
  </si>
  <si>
    <t xml:space="preserve">Đánh giá dựa trên tỷ lệ % giữa tổng số hồ sơ TTHC do UBND cấp xã tiếp nhận trong năm được giải quyết trước và đúng hạn so với tổng số hồ sơ TTHC do UBND cấp xã đã tiếp nhận trong năm. </t>
  </si>
  <si>
    <t>Tỷ lệ hồ sơ TTHC do UBND cấp xã tiếp nhận trong năm được giải quyết trước và đúng hạn</t>
  </si>
  <si>
    <t>Không có báo cáo hoặc Báo cáo không đầy đủ nội dung và không đúng thời gian theo quy định: 0</t>
  </si>
  <si>
    <t>Báo cáo đầy đủ nội dung và thời gian theo quy định: 0.5</t>
  </si>
  <si>
    <t>Báo cáo không đầy đủ nội dung hoặc không đúng thời gian theo quy định: 0.25</t>
  </si>
  <si>
    <t>Các báo cáo tháng, quý, 6 tháng, năm đạt chất lượng và đúng thời gian theo quy định: 3.0</t>
  </si>
  <si>
    <t>Kế hoạch, văn bản giao tham mưu ban hành VBQPPL; Các văn bản QPPL đã ban hành do cơ quan tham mưu</t>
  </si>
  <si>
    <t>Báo cáo kết quả thực hiện quy trình xây dựng văn bản QPPL 6 tháng, một năm</t>
  </si>
  <si>
    <t>Yêu cầu: Xử lý kết quả qua rà soát VBQPPL được tính trên số văn bản QPPL đã được xử lý hoặc kiến nghị xử lý sau rà soát so với tổng số văn bản cần phải xử lý sau rà soát.</t>
  </si>
  <si>
    <t>Yêu cầu: Báo cáo quyết toán hằng năm có đầy đủ các mẫu biểu theo quy định của Luật NSNN gửi Sở Tài chính theo hướng dẫn của Sở Tài chính</t>
  </si>
  <si>
    <t>3.5.3</t>
  </si>
  <si>
    <t>Tỷ lệ hồ sơ TTHC giải quyết trước hạn</t>
  </si>
  <si>
    <t>Từ 30% hồ sơ giải quyết trước hạn trở lên: 1.0</t>
  </si>
  <si>
    <t>Từ dưới 30% đến 20% hồ sơ giải quyết trước hạn: 0.5</t>
  </si>
  <si>
    <t>Dưới 20 % hồ sơ giải quyết trước hạn: 0</t>
  </si>
  <si>
    <t>Yêu cầu: Báo cáo năm phải đầy đủ các nội dung tại khoản 3 Điều 170 Nghị định số 34/2015/NĐ-CP, gửi về Sở Tư pháp theo hướng dẫn hằng năm của Sở Tư pháp</t>
  </si>
  <si>
    <t>Yêu cầu: Báo cáo 6 tháng, một năm phải đầy đủ các nội dung tại khoản 7 Điều 1 Quyết định số 14/2021/QĐ-UBND, gửi về Sở Tư pháp theo hướng dẫn hằng năm của Sở Tư pháp</t>
  </si>
  <si>
    <t>Yêu cầu: 
- Kịp thời tham mưu trình UBND tỉnh ban hành quy định chức năng, nhiệm vụ, quyền hạn của cơ quan khi có thay đổi; thực hiện sắp xếp tổ chức bộ máy theo quy định;
- Kịp thời ban hành quy định chức năng, nhiệm vụ, quyền hạn, cơ cấu tổ chức của các ban, chi cục và các ĐVSN trực thuộc theo quy định.</t>
  </si>
  <si>
    <t>Yêu cầu: Kịp thời ban hành quy định chức năng, nhiệm vụ, quyền hạn và cơ cấu tổ chức của các phòng chuyên môn cấp huyện khi có thay đổi; thực hiện sắp xếp tổ chức bộ máy các phòng chuyên môn theo quy định</t>
  </si>
  <si>
    <t>- Quyết định quy định chức năng, nhiệm vụ, quyền hạn và cơ cấu tổ chức của các phòng chuyên môn cấp huyện; 
- Báo cáo rà soát, sắp xếp tổ chức bộ máy thuộc UBND cấp huyện</t>
  </si>
  <si>
    <t>- Quyết định quy định chức năng, nhiệm vụ, quyền hạn và cơ cấu tổ chức của các ĐVSNCL cấp huyện; 
- Báo cáo rà soát, sắp xếp tổ chức bộ máy thuộc UBND cấp huyện</t>
  </si>
  <si>
    <t>Yêu cầu: Kịp thời ban hành quy định chức năng, nhiệm vụ, quyền hạn và cơ cấu tổ chức của các ĐVSNCL thuộc huyện khi có thay đổi; thực hiện sắp xếp tổ chức bộ máy các ĐVSNCL theo quy định</t>
  </si>
  <si>
    <t>Thống kê tổng số công chức, viên chức và lãnh đạo từng phòng, ban, ĐVSNCL thuộc UBND cấp huyện</t>
  </si>
  <si>
    <t>Thực hiện quy định về hợp đồng chuyên môn, nghiệp vụ tại các phòng, ban, ĐVSN thuộc cơ quan, đơn vị</t>
  </si>
  <si>
    <t>Thực hiện đảm bảo theo quy định: 1.0</t>
  </si>
  <si>
    <t>Thực hiện chưa đảm bảo theo quy định: 0</t>
  </si>
  <si>
    <t>Thực hiện cập nhật phần mềm quản lý cán bộ, công chức, viên chức</t>
  </si>
  <si>
    <t>Thực hiện quy định về bổ nhiệm công chức, viên chức</t>
  </si>
  <si>
    <t xml:space="preserve"> Báo cáo năm kết quả ứng dụng CNTT</t>
  </si>
  <si>
    <t>VPUBND tỉnh</t>
  </si>
  <si>
    <t>Thanh tra</t>
  </si>
  <si>
    <t>Ban Dân tộc</t>
  </si>
  <si>
    <t>BQLKCN, Ngoại vụ</t>
  </si>
  <si>
    <t>Các báo cáo đảm bảo theo quy định: 1.0</t>
  </si>
  <si>
    <t>Yêu cầu: Đánh giá dựa trên tỷ lệ đơn vị cấp xã thực hiện cơ chế tự chủ, tự chịu trách nhiệm về sử dụng kinh phí quản lý hành chính trên tổng số đơn vị cấp xã thuộc cấp huyện</t>
  </si>
  <si>
    <t>Yêu cầu: Đánh giá dựa trên tỷ lệ % số nhiệm vụ đã hoàn thành đảm bảo chất lượng và đúng tiến độ so với tổng số nhiệm vụ trong kế hoạch</t>
  </si>
  <si>
    <t>Thực hiện quy định về sử dụng kinh phí từ nguồn ngân sách nhà nước</t>
  </si>
  <si>
    <t>Không có sai phạm được phát hiện trong năm đánh giá: 1.0</t>
  </si>
  <si>
    <t>Có sai phạm được phát hiện trong năm đánh giá: 0</t>
  </si>
  <si>
    <t xml:space="preserve">Công văn hoặc báo cáo về việc lập danh mục văn bản QPPL hết hiệu lực, ngưng hiệu lực </t>
  </si>
  <si>
    <t>Tỷ lệ các phòng, ban chuyên môn thuộc UBND cấp huyện được kiểm tra trong năm (không tính các đơn vị sự nghiệp)</t>
  </si>
  <si>
    <t>Tỷ lệ UBND cấp xã được kiểm tra trong năm</t>
  </si>
  <si>
    <t>Đánh giá dựa trên tỷ lệ % giữa số phòng chuyên môn thuộc UBND cấp huyện được kiểm tra trong năm so với tổng số phòng chuyên môn thuộc UBND cấp huyện (không tính các đơn vị sự nghiệp).</t>
  </si>
  <si>
    <t>Đánh giá dựa trên tỷ lệ % giữa số UBND cấp xã được kiểm tra trong năm so với tổng số UBND cấp xã thuộc huyện, thành phố.</t>
  </si>
  <si>
    <t>Xử lý các vấn đề phát hiện qua kiểm tra đối với các phòng, ban chuyên môn thuộc UBND huyện</t>
  </si>
  <si>
    <t>1.3.4</t>
  </si>
  <si>
    <t>1.3.5</t>
  </si>
  <si>
    <t>Xử lý các vấn đề phát hiện qua kiểm tra đối với UBND cấp xã</t>
  </si>
  <si>
    <t>Mức độ hoàn thành kế hoạch tuyên truyền CCHC</t>
  </si>
  <si>
    <t>Thực hiện tiếp nhận hồ sơ TTHC tại Bộ phận Một cửa cấp huyện</t>
  </si>
  <si>
    <t>Có hồ sơ TTHC không được tiếp nhận tại Bộ phận Một cửa cấp huyện: 0</t>
  </si>
  <si>
    <t>100% hồ sơ TTHC được tiếp nhận tại Bộ phận Một cửa cấp huyện: 0.5</t>
  </si>
  <si>
    <t>100% hồ sơ TTHC cấp huyện được giải quyết qua Hệ thống thông tin một cửa điện tử: 1.0</t>
  </si>
  <si>
    <t>100% số đơn vị cấp xã giải quyết hồ sơ TTHC đầy đủ qua Hệ thống thông tin một cửa điện tử: 1.0</t>
  </si>
  <si>
    <t>Bố trí công chức làm việc tại Bộ phận Tiếp nhận và trả kết quả cấp huyện theo quy định: 0.25</t>
  </si>
  <si>
    <t>100% đơn vị hành chính cấp xã bố trí công chức làm việc tại Bộ phận Tiếp nhận và trả kết quả cấp xã theo quy định: 0.25</t>
  </si>
  <si>
    <t>Thực hiện đúng quy định về chi trả phụ cấp hằng tháng đối với công chức làm việc tại Bộ phận Tiếp nhận và trả kết quả cấp huyện: 0.25</t>
  </si>
  <si>
    <t>100% đơn vị hành chính cấp xã thực hiện đúng quy định về chi trả phụ cấp hằng tháng đối với công chức làm việc tại Bộ phận Tiếp nhận và trả kết quả cấp xã: 0.25</t>
  </si>
  <si>
    <t>Thực hiện đúng quy định: 0.25</t>
  </si>
  <si>
    <t>Xếp loại Xuất sắc: 0.5</t>
  </si>
  <si>
    <t>100% thực hiện đúng quy định: 0.5</t>
  </si>
  <si>
    <t xml:space="preserve">Yêu cầu: Tính tỷ lệ công chức sử dụng phần mềm để phân văn bản đến, văn bản đi và giao việc trên phần mềm quản lý văn bản và điều hành công việc.
</t>
  </si>
  <si>
    <t>Số ĐVSNCL tự đảm bảo chi thường xuyên tăng so với năm trước: 0.5</t>
  </si>
  <si>
    <t>Số ĐVSNCL tự đảm bảo một phần chi thường xuyên tăng so với năm trước: 0.5</t>
  </si>
  <si>
    <t>Số ĐVSNCL tự đảm bảo chi thường xuyên không tăng so với năm trước: 0</t>
  </si>
  <si>
    <t>Số ĐVSNCL tự đảm bảo một phần chi thường xuyên không tăng so với năm trước: 0</t>
  </si>
  <si>
    <t>Từ 30% hồ sơ giải quyết trước hạn trở lên: 2.0</t>
  </si>
  <si>
    <t>Từ dưới 30% đến 20% hồ sơ giải quyết trước hạn: 1.0</t>
  </si>
  <si>
    <t>Chưa chính xác, chưa đầy đủ hoặc chưa kịp thời theo quy định: 0</t>
  </si>
  <si>
    <t>3.8.3</t>
  </si>
  <si>
    <t>Thẩm định, trình Chủ tịch UBND tỉnh ban hành QĐ đảm bảo theo quy định: 1.0</t>
  </si>
  <si>
    <t>Thẩm định, trình Chủ tịch UBND tỉnh ban hành QĐ không đảm bảo theo quy định: 0</t>
  </si>
  <si>
    <t xml:space="preserve">Thẩm định, trình Chủ tịch UBND tỉnh công bố Danh mục TTHC </t>
  </si>
  <si>
    <t>các QĐ công bố TTHC</t>
  </si>
  <si>
    <t>Yêu cầu: Văn phòng UBND tỉnh có trách nhiệm thẩm định đề nghị của các cơ quan, trình Chủ tịch UBND tỉnh ban hành Quyết định công bố Danh mục TTHC đảm bảo quy định. Có trách nhiệm theo dõi, đôn đốc các cơ quan khi có sự thay đổi TTHC</t>
  </si>
  <si>
    <t>Yêu cầu: Hằng năm, các cơ quan phải lập danh mục VBQPPL do HĐND, UBND tỉnh ban hành có quy định điều chỉnh những nội dung thuộc ngành, lĩnh vực tham mưu quản lý hết hiệu lực, ngưng hiệu lực gửi Sở Tư pháp trước ngày 05/01 của năm đánh giá.</t>
  </si>
  <si>
    <t>Báo cáo Kiểm soát TTHC năm</t>
  </si>
  <si>
    <t>Không có văn bản đăng ký nhu cầu đào tạo, bồi dưỡng hoặc công chức, viên chức được cử tham gia các khóa đào tạo, bồi dưỡng không đảm bảo số lượng và thời gian theo Kế hoạch của tỉnh: 0</t>
  </si>
  <si>
    <t>Xếp loại Khá trở xuống: 0</t>
  </si>
  <si>
    <t>- Các kết luận thanh tra, kiểm tra, kiểm toán về tài chính, ngân sách trong 3 năm gần nhất;
- Báo cáo kết quả thực hiện; Tài liệu chứng minh kết quả thực hiện.</t>
  </si>
  <si>
    <t>Không đánh giá đối với Ban Quản lý các Khu công nghiệp, Văn phòng UBND tỉnh, Sở Ngoại vụ</t>
  </si>
  <si>
    <r>
      <t xml:space="preserve">- Báo cáo chấp hành kỷ luật, kỷ cương hành chính của công chức, viên chức;
</t>
    </r>
    <r>
      <rPr>
        <sz val="11"/>
        <rFont val="Times New Roman"/>
        <family val="1"/>
      </rPr>
      <t>- QĐ kỷ luật (nếu có);
- Thông báo kết luận thanh tra, kiểm tra hoặc Biên bản kiểm tra.</t>
    </r>
  </si>
  <si>
    <t>Trong năm không có công chức, viên chức thuộc cơ quan bị kỷ luật từ mức khiển trách trở lên, không có công chức, viên chức vi phạm phát hiện qua thanh tra, kiểm tra: 1.0</t>
  </si>
  <si>
    <t>Trong năm có công chức, viên chức thuộc cơ quan bị kỷ luật từ mức khiển trách trở lên, có công chức, viên chức vi phạm phát hiện qua thanh tra, kiểm tra: 0</t>
  </si>
  <si>
    <t>Theo dõi, đôn đốc các cơ quan, địa phương thực hiện các nhiệm vụ được UBND tỉnh, Chủ tịch UBND tỉnh giao</t>
  </si>
  <si>
    <t>Xếp loại Tốt: 0.25</t>
  </si>
  <si>
    <t>Hoàn thành Tốt nhiệm vụ: 0.5</t>
  </si>
  <si>
    <t>Hoàn thành nhiệm vụ hoặc Không hoàn thành nhiệm vụ: 0</t>
  </si>
  <si>
    <t xml:space="preserve">Yêu cầu: Đánh giá dựa trên tỷ lệ % giữa số hồ sơ TTHC do cơ quan, đơn vị tiếp nhận trong năm được giải quyết trước và đúng hạn so với tổng số hồ sơ TTHC đã tiếp nhận trong năm. </t>
  </si>
  <si>
    <t>Báo cáo kết quả phân loại đánh giá công chức Bộ phận Một cửa</t>
  </si>
  <si>
    <t xml:space="preserve">Phân loại đánh giá công chức Bộ phận Một cửa </t>
  </si>
  <si>
    <t>Báo cáo tổng hợp kết quả thực hiện nhiệm vụ được UBND tỉnh, Chủ tịch UBND tỉnh giao</t>
  </si>
  <si>
    <t>Yêu cầu: Số hồ sơ TTHC giải quyết trước hạn đạt ít nhất từ 30% trở lên thì đánh giá là 1 điểm.</t>
  </si>
  <si>
    <t>Yêu cầu: 100% hồ sơ TTHC được tiếp nhận tại Bộ phận Một cửa cấp huyện thì điểm đánh giá là 0.5 điểm. Trường hợp còn tiếp nhận hồ sơ TTHC tại phòng chuyên môn thì điểm đánh giá là 0 điểm.</t>
  </si>
  <si>
    <t>100% công chức Bộ phận Một cửa hoàn thành tốt nhiệm vụ trở lên, trong đó có ít nhất 50% công chức Bộ phận Một cửa hoàn thành xuất sắc nhiệm vụ: 1.0</t>
  </si>
  <si>
    <t>100% công chức Bộ phận Một cửa hoàn thành tốt nhiệm vụ trở lên, trong đó có dưới 50% công chức Bộ phận Một cửa hoàn thành xuất sắc nhiệm vụ: 0.5</t>
  </si>
  <si>
    <t>Có công chức Bộ phận Một cửa Hoàn thành nhiệm vụ hoặc Không hoàn thành nhiệm vụ: 0</t>
  </si>
  <si>
    <t>Thực hiện quy định về hợp đồng chuyên môn, nghiệp vụ tại các phòng, ban chuyên môn, ĐVSN thuộc UBND cấp huyện</t>
  </si>
  <si>
    <t>Thực hiện đầy đủ các quy định: 0.5</t>
  </si>
  <si>
    <t>Báo cáo không đảm bảo chất lượng, hoặc chậm không quá 07 ngày so với thời gian quy định: 0.5</t>
  </si>
  <si>
    <t>Báo cáo chậm trên 07 ngày so với thời gian quy định hoặc không có báo cáo: 0</t>
  </si>
  <si>
    <t>Báo cáo chậm trên 07 ngày so với thời gian quy định: 0</t>
  </si>
  <si>
    <t>5.7.1</t>
  </si>
  <si>
    <t>5.7.2</t>
  </si>
  <si>
    <t>5.7.3</t>
  </si>
  <si>
    <t>5.7.4</t>
  </si>
  <si>
    <t>Thực hiện chế độ báo cáo về sắp xếp tổ chức bộ máy, biên chế, bổ nhiệm, đánh giá công chức, đánh giá người đứng đầu hàng năm</t>
  </si>
  <si>
    <t>Các báo cáo đạt chất lượng và đúng thời gian theo quy định: 1.0</t>
  </si>
  <si>
    <t xml:space="preserve">Yêu cầu: Cơ quan thực hiện chế độ báo cáo hàng năm theo hướng dẫn của Sở Nội vụ về tình hình sử dụng biên chế; đánh giá công chức, viên chức; đánh giá người đứng đầu; tình hình luân chuyển, điều động công chức, viên chức. </t>
  </si>
  <si>
    <t xml:space="preserve">Các báo cáo về tình hình sử dụng biên chế; đánh giá công chức, viên chức; đánh giá người đứng đầu; tình hình luân chuyển, điều động công chức, viên chức. </t>
  </si>
  <si>
    <t>Yêu cầu: Nêu rõ tổng số nhiệm vụ đề ra trong kế hoạch, kết quả thực hiện của từng nhiệm vụ. Tính tỷ lệ % số nhiệm vụ đã hoàn thành so với tổng số nhiệm vụ đề ra trong kế hoạch</t>
  </si>
  <si>
    <t>Không đảm bảo nội dung hoặc thời gian theo quy định: 0.5</t>
  </si>
  <si>
    <t>Không đảm bảo về nội dung hoặc thời gian so với quy định: 0.5</t>
  </si>
  <si>
    <t xml:space="preserve"> 100% TTHC được niêm yết chính xác, đầy đủ, kịp thời theo quy định: 1.0</t>
  </si>
  <si>
    <t xml:space="preserve"> Dưới 100% TTHC được niêm yết chính xác, đầy đủ, kịp thời theo quy định: 0</t>
  </si>
  <si>
    <t>Dưới 100% TTHC được công khai chính xác, đầy đủ, kịp thời theo quy định: 0</t>
  </si>
  <si>
    <t>100% TTHC được công khai chính xác, đầy đủ, kịp thời theo quy định: 1.0</t>
  </si>
  <si>
    <t>Hoàn thành dưới 100% kế hoạch: 0</t>
  </si>
  <si>
    <t>- Kế hoạch tuyên truyền CCHC;
- Báo cáo CCHC năm;
- Tài liệu kiểm chứng khác thể hiện kết quả thực hiện.</t>
  </si>
  <si>
    <t>Thực hiện quy định ban hành TTHC</t>
  </si>
  <si>
    <t>Ban hành chậm trên 10 ngày so với thời gian quy định hoặc không ban hành Kế hoạch: 0</t>
  </si>
  <si>
    <t>Hoàn thành 100% kế hoạch: 0.5</t>
  </si>
  <si>
    <t>Báo cáo năm về kết quả rà soát VBQPPL</t>
  </si>
  <si>
    <t>Thực hiện niêm yết, công khai TTHC tại Trung tâm Phục vụ Hành chính công</t>
  </si>
  <si>
    <t>Công khai tiến độ, gắn kết quả giải quyết hồ sơ TTHC trên Cổng dịch vụ công của tỉnh</t>
  </si>
  <si>
    <t>Kịp thời, đúng quy định: 0.5</t>
  </si>
  <si>
    <r>
      <t xml:space="preserve">Yêu cầu: Trường hợp cơ quan có công chức, viên chức bị kỷ luật phải gửi Quyết định kỷ luật cho Sở Nội vụ để theo dõi, tổng hợp. 
</t>
    </r>
    <r>
      <rPr>
        <sz val="11"/>
        <rFont val="Times New Roman"/>
        <family val="1"/>
      </rPr>
      <t>Trường hợp trong năm có công chức, viên chức bị kỷ luật từ mức khiển trách trở lên hoặc có công chức, viên chức vi phạm nêu trong Thông báo kết luận thanh tra, kiểm tra công vụ thì điểm đánh giá là 0.</t>
    </r>
  </si>
  <si>
    <t>Thực hiện đồng phục, đeo thẻ đối với công chức Bộ phận tiếp nhận và trả kết quả</t>
  </si>
  <si>
    <t>Yêu cầu: Công chức làm việc tại Trung tâm Phục vụ Hành chính công mặc đồng phục và đeo thẻ theo quy định</t>
  </si>
  <si>
    <t>Tác động của CCHC đến tổ chức bộ máy hành chính</t>
  </si>
  <si>
    <t>4.6.1</t>
  </si>
  <si>
    <t>Tình hình thực hiện quy chế làm việc của cơ quan</t>
  </si>
  <si>
    <t>4.6.2</t>
  </si>
  <si>
    <t>Đánh giá qua theo dõi của Sở Nội vụ trên phần mềm</t>
  </si>
  <si>
    <t>Tuyên truyền nội dung CCHC thông qua các phương tiện thông tin đại chúng: 0.25</t>
  </si>
  <si>
    <t>Tuyên truyền nội dung CCHC thông qua các hình thức khác: 0.25</t>
  </si>
  <si>
    <t>Thực hiện xin lỗi bằng văn bản đối với 100% hồ sơ TTHC giải quyết quá hạn theo quy định: 1.0</t>
  </si>
  <si>
    <t>Mức độ thực hiện các chỉ tiêu kinh tế - xã hội do HĐND cấp huyện giao</t>
  </si>
  <si>
    <t>100% chỉ tiêu đạt và vượt: 1.0</t>
  </si>
  <si>
    <t>Từ 80%- dưới 100% chỉ tiêu đạt và vượt: 0.5</t>
  </si>
  <si>
    <t>Dưới 80% chỉ tiêu đạt và vượt: 0</t>
  </si>
  <si>
    <t>Báo cáo kinh tế - xã hội của huyện</t>
  </si>
  <si>
    <t>Yêu cầu: 
- Nếu 100% chỉ tiêu phát triển KT-XH đạt và vượt thì điểm đánh giá là 1;
- Nếu có từ 80%- dưới 100% chỉ tiêu KT-XH đạt và vượt thì điểm đánh giá là 0.5;
- Nếu dưới 80% chỉ tiêu phát triển KT-XH đạt và vượt thì điểm đánh giá là 0.</t>
  </si>
  <si>
    <t>Thực hiện thu ngân sách hàng năm của cấp huyện theo Kế hoạch được UBND tỉnh giao</t>
  </si>
  <si>
    <t>Vượt chỉ tiêu từ 5% trở lên: 1.0</t>
  </si>
  <si>
    <t>Vượt chỉ tiêu từ 2% - dưới 5%: 0.5</t>
  </si>
  <si>
    <t>Đạt hoặc vượt chỉ tiêu dưới 2%: 0.25</t>
  </si>
  <si>
    <t>Không hoàn thành chỉ tiêu được giao: 0</t>
  </si>
  <si>
    <t>Yêu cầu: Tính tỷ lệ thu ngân sách của cấp huyện trong năm đánh giá vượt chỉ tiêu được UBND tỉnh giao:
- Vượt từ 5% trở lên thì điểm đánh giá là 1;
- Vượt từ 2% - dưới 5% thì điểm đánh giá là 0.5;
- Đạt hoặc vượt dưới 2% thì điểm đánh giá là 0.25;
- Không hoàn thành chỉ tiêu được giao: 0</t>
  </si>
  <si>
    <t xml:space="preserve">Thực hiện Phiếu yêu cầu bổ sung, hoàn thiện hồ sơ theo quy định: 0.25 </t>
  </si>
  <si>
    <t>Thực hiện Phiếu từ chối giải quyết hồ sơ TTHC theo quy định: 0.25</t>
  </si>
  <si>
    <r>
      <t xml:space="preserve">Dưới 80% số hồ sơ văn bản đến được lập đều có ý kiến chỉ đạo, ý kiến xử lý, gắn văn bản dự thảo, văn bản phát hành vào hồ sơ công việc, thì điểm đánh giá được tính theo công thức: 
[(Tỷ lệ hồ sơ văn bản đến được lập đều có ý kiến chỉ đạo, ý kiến xử lý, gắn văn bản dự thảo, văn bản phát hành vào hồ sơ công việc) </t>
    </r>
    <r>
      <rPr>
        <sz val="12"/>
        <rFont val="Calibri"/>
        <family val="2"/>
      </rPr>
      <t>×</t>
    </r>
    <r>
      <rPr>
        <i/>
        <sz val="12"/>
        <rFont val="Times New Roman"/>
        <family val="1"/>
      </rPr>
      <t xml:space="preserve"> 1.0]/(80%)</t>
    </r>
  </si>
  <si>
    <t>Tính hợp lý trong phân định chức năng, nhiệm vụ giữa các đơn vị thuộc, trực thuộc cơ quan</t>
  </si>
  <si>
    <t>4.6.3</t>
  </si>
  <si>
    <t>5.7.5</t>
  </si>
  <si>
    <t>Tham mưu ban hành TTHC theo đúng quy định: 0.5</t>
  </si>
  <si>
    <t>Tham mưu ban hành TTHC chưa bảo đảm theo quy định: 0.25</t>
  </si>
  <si>
    <t>Yêu cầu: 100% hồ sơ TTHC sau khi tiếp nhận phải thực hiện nhập các dữ liệu hồ sơ, scan hồ sơ, xử lý hồ sơ, ký duyệt, công khai gắn kết quả giải quyết TTHC trên Hệ thống thông tin một cửa điện tử</t>
  </si>
  <si>
    <t>Chất lượng đánh giá công chức, viên chức hàng năm của cơ quan</t>
  </si>
  <si>
    <t>100% TTHC được niêm yết công khai chính xác, đầy đủ, kịp thời: 1.0</t>
  </si>
  <si>
    <t>Dưới 100% TTHC được niêm yết công khai chính xác, đầy đủ, kịp thời: 0</t>
  </si>
  <si>
    <t>Đạt yêu cầu: 0.25</t>
  </si>
  <si>
    <t>100% hồ sơ TTHC thực hiện: 2.0</t>
  </si>
  <si>
    <t>Ban hành chậm không quá 05 ngày so với thời gian quy định: 0.25</t>
  </si>
  <si>
    <t>Ban hành chậm trên 05 ngày so với thời gian quy định hoặc không ban hành Kế hoạch: 0</t>
  </si>
  <si>
    <t>Tỷ lệ công chức sử dụng phần mềm quản lý văn bản và điều hành công việc để phân văn bản đến, văn bản đi và giao việc, trao đổi công việc trên phần mềm</t>
  </si>
  <si>
    <r>
      <t xml:space="preserve"> Điểm đánh giá được tính theo công thức: [(Tỷ lệ công chức sử dụng phần mềm quản lý văn bản và điều hành công việc để phân văn bản đến, văn bản đi và giao việc, trao đổi công việc trên phần mềm) </t>
    </r>
    <r>
      <rPr>
        <sz val="12"/>
        <rFont val="Calibri"/>
        <family val="2"/>
      </rPr>
      <t>×</t>
    </r>
    <r>
      <rPr>
        <i/>
        <sz val="12"/>
        <rFont val="Times New Roman"/>
        <family val="1"/>
      </rPr>
      <t xml:space="preserve"> 1.0]/(100%) </t>
    </r>
  </si>
  <si>
    <t>Tỷ lệ hồ sơ TTHC  do UBND cấp huyện tiếp nhận trong năm giải quyết trước hạn</t>
  </si>
  <si>
    <t>Dưới 100% số vấn đề phát hiện đã được xử lý: 0</t>
  </si>
  <si>
    <t>6.10.1</t>
  </si>
  <si>
    <t>6.10.2</t>
  </si>
  <si>
    <t>6.10.3</t>
  </si>
  <si>
    <t>Thực hiện giải ngân kế hoạch đầu tư vốn ngân sách nhà nước hàng năm</t>
  </si>
  <si>
    <t>Đạt tỷ lệ giải ngân dưới 60% so với kế hoạch được giao:0</t>
  </si>
  <si>
    <t>Đạt tỷ lệ giải ngân đạt 100% so với kế hoạch được giao:1.0</t>
  </si>
  <si>
    <r>
      <t xml:space="preserve">Đạt tỷ lệ giải ngân từ 60% - dưới 100% so với kế hoạch được giao thì điểm đánh giá được tính theo công thức: [(Tỷ lệ giải ngân) </t>
    </r>
    <r>
      <rPr>
        <sz val="11"/>
        <rFont val="Calibri"/>
        <family val="2"/>
      </rPr>
      <t>×</t>
    </r>
    <r>
      <rPr>
        <i/>
        <sz val="12.1"/>
        <rFont val="Times New Roman"/>
        <family val="1"/>
      </rPr>
      <t xml:space="preserve"> </t>
    </r>
    <r>
      <rPr>
        <i/>
        <sz val="11"/>
        <rFont val="Times New Roman"/>
        <family val="1"/>
      </rPr>
      <t>1.0]/(100%)</t>
    </r>
  </si>
  <si>
    <t>Thực hiện chế độ báo cáo rà soát và bố trí công chức, viên chức theo vị trí việc làm được duyệt đảm bảo theo quy định về thời gian và chất lượng báo cáo: 0.5</t>
  </si>
  <si>
    <t>100% lãnh đạo các phòng chuyên môn được bổ nhiệm đúng quy định: 0.25</t>
  </si>
  <si>
    <t>100% lãnh đạo các đơn vị sự nghiệp công lập được bổ nhiệm đúng quy định: 0.25</t>
  </si>
  <si>
    <t>Có từ 03 sáng kiến/giải pháp mới trở lên: 2.0</t>
  </si>
  <si>
    <t>Có 02 sáng kiến/giải pháp mới: 1.0</t>
  </si>
  <si>
    <t>Có 01 sáng kiến/giải pháp mới: 0.5</t>
  </si>
  <si>
    <t>Yêu cầu: 
- Thực hiện cơ cấu số lượng lãnh đạo (lãnh đạo phòng thuộc sở và tương đương), số lượng lãnh đạo cấp phó đúng theo quy định.
- Lập danh sách công chức lãnh đạo, chuyên viên từng phòng, ban, chi cục trực thuộc.</t>
  </si>
  <si>
    <t>Yêu cầu: 
- Không vượt quá số lượng lãnh đạo (lãnh đạo phòng và tương đương, ĐVSNCL thuộc UBND cấp huyện) theo quy định.
- Lập danh sách công chức lãnh đạo, chuyên viên theo từng phòng, ban thuộc UBND huyện.</t>
  </si>
  <si>
    <t>Yêu cầu: 
- Thực hiện bổ nhiệm, bổ nhiệm lại đúng quy định về điều kiện, tiêu chuẩn, quy trình.
- Lập danh sách bổ nhiệm, bổ nhiệm lại lãnh đạo cấp phòng thuộc cơ quan.</t>
  </si>
  <si>
    <t>Yêu cầu: Tính tỷ lệ % giữa số tiền NSNN đã giải ngân so với tổng số tiền NSNN phải giải ngân theo kế hoạch.</t>
  </si>
  <si>
    <t xml:space="preserve">Báo cáo tình hình thực hiện và giải ngân kế hoạch đầu tư vốn ngân sách nhà nước hàng năm của huyện </t>
  </si>
  <si>
    <t>CẢI CÁCH CHẾ ĐỘ CÔNG VỤ</t>
  </si>
  <si>
    <t>XÂY DỰNG VÀ PHÁT TRIỂN CHÍNH QUYỀN ĐIỆN TỬ, CHÍNH QUYỀN SỐ</t>
  </si>
  <si>
    <t>100% TTHC được công bố chính xác, đầy đủ, kịp thời theo quy định: 1.0</t>
  </si>
  <si>
    <t>Dưới 100% TTHC được công bố chính xác, đầy đủ, kịp thời theo quy định: 0</t>
  </si>
  <si>
    <t>Xây dựng và phê duyệt quy trình chưa đầy đủ hoặc chưa kịp thời theo quy định: 0</t>
  </si>
  <si>
    <t>Từ 95%- dưới 100% hồ sơ thực hiện: 0.5</t>
  </si>
  <si>
    <t>Dưới 95% hồ sơ thực hiện: 0</t>
  </si>
  <si>
    <t>Từ 95% - dưới 100% hồ sơ TTHC thực hiện: 1.0</t>
  </si>
  <si>
    <t>Dưới 95% hồ sơ TTHC thực hiện: 0</t>
  </si>
  <si>
    <t>Yêu cầu: Đánh giá theo tỷ lệ hồ sơ văn bản đến được lập đều có ý kiến chỉ đạo, ý kiến xử lý, trường hợp những văn bản đến có thời hạn phải xử lý thì yêu cầu phải gắn văn bản dự thảo, văn bản phát hành vào hồ sơ công việc trên phần mềm.</t>
  </si>
  <si>
    <t>Thực hiện đúng quy định về cơ cấu số lượng lãnh đạo đơn vị sự nghiệp: 1.0</t>
  </si>
  <si>
    <r>
      <t xml:space="preserve">Yêu cầu: 
- Căn cứ vào báo cáo thống kê của Văn phòng UBND tỉnh về kết quả thực hiện nhiệm vụ UBND tỉnh, Chủ tịch UBND tỉnh giao cho các cơ quan (tính cả những nhiệm vụ giao tại các cuộc họp giao ban). Tỷ lệ % số nhiệm vụ hoàn thành trên tổng số nhiệm vụ được giao.
</t>
    </r>
    <r>
      <rPr>
        <sz val="11"/>
        <rFont val="Times New Roman"/>
        <family val="1"/>
      </rPr>
      <t>- Trường hợp người đứng đầu cơ quan có văn bản phê bình của Chủ tịch UBND tỉnh thì mỗi 01 văn bản phê bình trừ 0.25 điểm</t>
    </r>
  </si>
  <si>
    <t>5.5.1</t>
  </si>
  <si>
    <t>5.5.2</t>
  </si>
  <si>
    <t>5.5.3</t>
  </si>
  <si>
    <t>5.5.4</t>
  </si>
  <si>
    <t>5.5.5</t>
  </si>
  <si>
    <t>5.5.6</t>
  </si>
  <si>
    <r>
      <t xml:space="preserve">Yêu cầu: Nội dung văn bản QPPL tham mưu ban hành không có nội dung trái với quy định của pháp luật. Cách đánh giá dựa trên tỷ lệ % số văn bản đã tham mưu ban hành phù hợp với quy định của pháp luật so với tổng số văn bản đã tham mưu ban hành. </t>
    </r>
    <r>
      <rPr>
        <sz val="11"/>
        <rFont val="Times New Roman"/>
        <family val="1"/>
      </rPr>
      <t>Trường hợp trong năm cơ quan không được giao tham mưu ban hành văn bản QPPL thì điểm đánh giá là 0.5.</t>
    </r>
  </si>
  <si>
    <r>
      <t xml:space="preserve">Yêu cầu:
- Yêu cầu: Báo cáo phải thống kê tất cả PAKN trong năm về TTHC do cơ quan, đơn vị tiếp nhận trực tiếp và các PAKN do Văn phòng UBND tỉnh tiếp nhận, yêu cầu cơ quan giải quyết.
- Tính tỷ lệ % giữa số PAKN đã được xử lý theo thẩm quyền hoặc kiến nghị cấp có thẩm quyền xử lý so với tổng số PAKN đã tiếp nhận trong năm.
- </t>
    </r>
    <r>
      <rPr>
        <sz val="11"/>
        <rFont val="Times New Roman"/>
        <family val="1"/>
      </rPr>
      <t>Trường hợp trong năm không có PAKN thì điểm đánh giá là 1.</t>
    </r>
  </si>
  <si>
    <r>
      <t xml:space="preserve">Yêu cầu: Các văn bản QPPL ban hành phải được xây dựng đúng quy trình theo Luật ban hành văn bản QPPL, Nghị định số 34/2016/NĐ-CP, Quyết định số 353/2016/QĐ-UBND và Quyết định số 14/2021/QĐ-UBND. Cách đánh giá dựa trên tỷ lệ % giữa số văn bản đã tham mưu ban hành thực hiện đúng quy trình xây dựng VBQPPL so với tổng số văn bản đã tham mưu ban hành. </t>
    </r>
    <r>
      <rPr>
        <sz val="11"/>
        <rFont val="Times New Roman"/>
        <family val="1"/>
      </rPr>
      <t>Trường hợp trong năm cơ quan không được giao tham mưu ban hành văn bản QPPL thì điểm đánh giá là 0.5.</t>
    </r>
  </si>
  <si>
    <t>Các báo cáo đảm bảo chất lượng và đúng thời gian theo quy định: 1.0</t>
  </si>
  <si>
    <t>Hoàn thành Xuất sắc nhiệm vụ: 1.0</t>
  </si>
  <si>
    <t>Yêu cầu: Văn phòng UBND tỉnh có trách nhiệm theo dõi, đôn đốc các cơ quan, địa phương thực hiện các nhiệm vụ được UBND tỉnh, Chủ tịch UBND tỉnh giao trong năm và giao trong các cuộc họp giao ban.</t>
  </si>
  <si>
    <r>
      <t xml:space="preserve">Yêu cầu:
- Căn cứ vào báo cáo thống kê của Văn phòng UBND tỉnh về kết quả thực hiện nhiệm vụ UBND tỉnh, Chủ tịch UBND tỉnh giao cho UBND cấp huyện (tính cả những nhiệm vụ giao tại các cuộc họp giao ban). Tỷ lệ % số nhiệm vụ hoàn thành trên tổng số nhiệm vụ được giao.
</t>
    </r>
    <r>
      <rPr>
        <sz val="10"/>
        <rFont val="Times New Roman"/>
        <family val="1"/>
      </rPr>
      <t>- Trường hợp người đứng đầu cơ quan có văn bản phê bình của Chủ tịch UBND tỉnh thì mỗi 01 văn bản phê bình trừ 0.25 điểm</t>
    </r>
  </si>
  <si>
    <t>Tỷ lệ UBND cấp xã công khai TTHC đầy đủ, chính xác đúng quy định tại Bộ phận tiếp nhận và trả kết quả cấp xã</t>
  </si>
  <si>
    <r>
      <t>Yêu cầu: Bố trí công chức làm việc tại Bộ phận tiếp nhận và trả kết quả cấp huyện, cấp xã đảm bảo theo quy định.</t>
    </r>
    <r>
      <rPr>
        <sz val="10"/>
        <rFont val="Times New Roman"/>
        <family val="1"/>
      </rPr>
      <t xml:space="preserve"> Có phân công nhiệm vụ cụ thể đối với từng công chức làm việc tại Bộ phận Một cửa</t>
    </r>
  </si>
  <si>
    <r>
      <t xml:space="preserve">QĐ cử công chức làm việc tại  Bộ phận Tiếp nhận và trả kết quả cấp huyện, cấp xã; </t>
    </r>
    <r>
      <rPr>
        <sz val="10"/>
        <rFont val="Times New Roman"/>
        <family val="1"/>
      </rPr>
      <t>QĐ phân công nhiệm vụ đối với công chức làm việc tại Bộ phận Một cửa</t>
    </r>
  </si>
  <si>
    <r>
      <t xml:space="preserve">Yêu cầu: 
- Báo cáo phải thống kê tất cả PAKN trong năm về TTHC do UBND cấp huyện tiếp nhận trực tiếp và các PAKN do cấp tỉnh tiếp nhận, yêu cầu UBND cấp huyện giải quyết.
- Tính tỷ lệ % giữa số PAKN đã được xử lý theo thẩm quyền hoặc kiến nghị cấp có thẩm quyền xử lý so với tổng số PAKN đã tiếp nhận trong năm.
- </t>
    </r>
    <r>
      <rPr>
        <sz val="10"/>
        <rFont val="Times New Roman"/>
        <family val="1"/>
      </rPr>
      <t>Trường hợp trong năm không có PAKN thì điểm đánh giá là 0.5.</t>
    </r>
  </si>
  <si>
    <t>Yêu cầu: Trường hợp UBND cấp huyện có cán bộ, công chức, viên chức bị kỷ luật phải gửi Quyết định kỷ luật cho Sở Nội vụ để theo dõi, tổng hợp. 
Trường hợp trong năm có cán bộ, công chức, viên chức bị kỷ luật từ mức khiển trách trở lên hoặc có cán bộ, công chức, viên chức vi phạm nêu trong Thông báo kết luận thanh tra, kiểm tra thì điểm đánh giá là 0 điểm (tính cả viên chức thuộc các ĐVSNCL thuộc UBND cấp huyện).</t>
  </si>
  <si>
    <t>- Báo cáo chấp hành kỷ luật, kỷ cương hành chính của cán bộ, công chức, viên chức;
- QĐ kỷ luật (nếu có);
- Thông báo kết luận thanh tra, kiểm tra hoặc Biên bản kiểm tra.</t>
  </si>
  <si>
    <t>Trong năm không có cán bộ, công chức, viên chức thuộc UBND cấp huyện bị kỷ luật từ mức khiển trách trở lên, không có cán bộ, công chức, viên chức vi phạm phát hiện qua thanh tra, kiểm tra: 1.0</t>
  </si>
  <si>
    <t>Trong năm có cán bộ, công chức, viên chức thuộc UBND cấp huyện bị kỷ luật từ mức khiển trách trở lên, có cán bộ, công chức, viên chức vi phạm phát hiện qua thanh tra, kiểm tra: 0</t>
  </si>
  <si>
    <r>
      <t xml:space="preserve">Yêu cầu: Thống kê tổng số kiến nghị được cơ quan tài chính chỉ ra sau thanh tra, kiểm tra, kiểm toán trong 3 năm gần nhất (ví dụ đánh giá năm 2020 thì thống kê các kiến nghị được chỉ ra từ kết quả thanh tra, kiểm tra, kiểm toán trong các năm 2019,2018,2017). Thống kê số tiền nộp NSNN theo kiến nghị đã thực hiện xong.
</t>
    </r>
    <r>
      <rPr>
        <sz val="10"/>
        <rFont val="Times New Roman"/>
        <family val="1"/>
      </rPr>
      <t>Trường hợp không có kiến nghị phải nộp tiền vào NSNN thì điểm đánh giá là 1.</t>
    </r>
  </si>
  <si>
    <t>Giữ nguyên</t>
  </si>
  <si>
    <r>
      <t xml:space="preserve">Yêu cầu: Kế hoạch CCHC phải đảm bảo nội dung theo yêu cầu. Đạt nội dung nào thì tính điểm nội dung đó. Kế hoạch phải có phụ lục nhiệm vụ chi tiết kèm theo </t>
    </r>
    <r>
      <rPr>
        <sz val="11"/>
        <color indexed="10"/>
        <rFont val="Times New Roman"/>
        <family val="1"/>
      </rPr>
      <t>thống kê các nhiệm vụ, cơ quan thực hiện, thời gian thực hiện</t>
    </r>
    <r>
      <rPr>
        <sz val="11"/>
        <rFont val="Times New Roman"/>
        <family val="1"/>
      </rPr>
      <t>.</t>
    </r>
  </si>
  <si>
    <t xml:space="preserve">Yêu cầu: Kế hoạch CCHC ban hành trong tháng 1 của năm đánh giá. </t>
  </si>
  <si>
    <t>Hướng dẫn đánh giá chi tiết hơn</t>
  </si>
  <si>
    <r>
      <t>Báo cáo CCHC năm và các tài liệu</t>
    </r>
    <r>
      <rPr>
        <sz val="11"/>
        <rFont val="Times New Roman"/>
        <family val="1"/>
      </rPr>
      <t xml:space="preserve"> chứng minh các nhiệm vụ hoàn thành</t>
    </r>
  </si>
  <si>
    <t>Sửa thời gian báo cáo theo hướng dẫn mới (Công văn 212/SNV-CCHC ngày 28/02/2022)</t>
  </si>
  <si>
    <t xml:space="preserve">Yêu cầu: Báo cáo phải có đầy đủ số liệu kết quả thực hiện trên 6 nội dung CCHC. Thời gian gửi báo cáo tháng trước ngày 20 hằng tháng; báo cáo quý I, III trước ngày 10 tháng cuối quý, báo cáo 6 tháng trước ngày 10/6, báo cáo năm trước ngày 05/12. </t>
  </si>
  <si>
    <t>Yêu cầu: Báo cáo phải có đầy đủ số liệu kết quả thực hiện trên 6 nội dung CCHC. Thời gian gửi báo cáo tháng trước ngày 20 hằng tháng; báo cáo quý I, III trước ngày 10 tháng cuối quý, báo cáo 6 tháng trước ngày 10/6, báo cáo năm trước ngày 05/12</t>
  </si>
  <si>
    <t>Sửa TLKC</t>
  </si>
  <si>
    <r>
      <rPr>
        <sz val="10"/>
        <color indexed="10"/>
        <rFont val="Times New Roman"/>
        <family val="1"/>
      </rPr>
      <t>Báo cáo khắc phục sau kiểm tra và</t>
    </r>
    <r>
      <rPr>
        <sz val="10"/>
        <rFont val="Times New Roman"/>
        <family val="1"/>
      </rPr>
      <t xml:space="preserve"> các văn bản thể hiện nội dung đã được xử lý hoặc kiến nghị xử lý đối với từng vấn đề phát hiện qua kiểm tra.</t>
    </r>
  </si>
  <si>
    <r>
      <rPr>
        <sz val="10"/>
        <color indexed="10"/>
        <rFont val="Times New Roman"/>
        <family val="1"/>
      </rPr>
      <t xml:space="preserve">Báo cáo khắc phục sau kiểm tra và </t>
    </r>
    <r>
      <rPr>
        <sz val="10"/>
        <rFont val="Times New Roman"/>
        <family val="1"/>
      </rPr>
      <t>các văn bản thể hiện nội dung đã được xử lý hoặc kiến nghị xử lý đối với từng vấn đề phát hiện qua kiểm tra.</t>
    </r>
  </si>
  <si>
    <r>
      <t xml:space="preserve">- Báo cáo CCHC năm;
- Cung cấp các đường link tới tin, bài, hình ảnh, </t>
    </r>
    <r>
      <rPr>
        <sz val="12"/>
        <color indexed="10"/>
        <rFont val="Times New Roman"/>
        <family val="1"/>
      </rPr>
      <t>video</t>
    </r>
    <r>
      <rPr>
        <sz val="12"/>
        <rFont val="Times New Roman"/>
        <family val="1"/>
      </rPr>
      <t xml:space="preserve"> đã tuyên truyền về CCHC trên website;
- Tài liệu kiểm chứng khác (nếu có).</t>
    </r>
  </si>
  <si>
    <r>
      <t xml:space="preserve">- Báo cáo CCHC năm;
- Cung cấp các đường link tới tin, bài, hình ảnh, </t>
    </r>
    <r>
      <rPr>
        <sz val="10"/>
        <color indexed="10"/>
        <rFont val="Times New Roman"/>
        <family val="1"/>
      </rPr>
      <t>video</t>
    </r>
    <r>
      <rPr>
        <sz val="10"/>
        <rFont val="Times New Roman"/>
        <family val="1"/>
      </rPr>
      <t xml:space="preserve"> đã tuyên truyền về CCHC trên website;
- Tài liệu kiểm chứng khác (nếu có).</t>
    </r>
  </si>
  <si>
    <t xml:space="preserve">Không đánh giá đối với VP UBND tỉnh
Giữ nguyên
</t>
  </si>
  <si>
    <t>Áp dụng riêng đối với VPUBND tỉnh
Giữ nguyên</t>
  </si>
  <si>
    <r>
      <t xml:space="preserve">Yêu cầu: Kết quả tham mưu xây dựng VBQPPL được tính trên tỷ lệ % hoàn thành kế hoạch, tức là tỷ lệ % giữa số VBQPPL cơ quan đã tham mưu ban hành so với tổng số VBQPPL cơ quan được giao tham mưu trong năm. </t>
    </r>
    <r>
      <rPr>
        <sz val="11"/>
        <rFont val="Times New Roman"/>
        <family val="1"/>
      </rPr>
      <t>Trường hợp trong năm cơ quan không được giao tham mưu ban hành VBQPPL thì điểm đánh giá là 0.5.</t>
    </r>
  </si>
  <si>
    <t>Kế hoạch, văn bản giao tham mưu ban hành VBQPPL; Các VBQPPL đã ban hành do cơ quan tham mưu</t>
  </si>
  <si>
    <t>Điều tra XHH
Giữ nguyên</t>
  </si>
  <si>
    <t>Duy trì, cập nhật trông tin trên Cổng thông tin điện tử của UBND cấp huyện</t>
  </si>
  <si>
    <t>Có phân công trách nhiệm và thời gian hoàn thành: 0.5</t>
  </si>
  <si>
    <t>Tốt: 1</t>
  </si>
  <si>
    <t>Khá: 0.5</t>
  </si>
  <si>
    <t>Thực hiện chế độ báo cáo rà soát và bố trí công chức, viên chức theo VTVL được duyệt đảm bảo theo quy định về thời gian và chất lượng báo cáo: 0.5</t>
  </si>
  <si>
    <t>Tiêu chí mới</t>
  </si>
  <si>
    <t>Tổ chức gặp mặt, đối thoại với người dân, doanh nghiệp</t>
  </si>
  <si>
    <t>Có tổ chức: 1.0</t>
  </si>
  <si>
    <t>Không tổ chức: 0</t>
  </si>
  <si>
    <t>Yêu cầu: Trong năm đánh giá, UBND cấp huyện có tổ chức ít nhất 01 buổi gặp mặt, đối thoại giữa lãnh đạo huyện với người dân, doanh nghiệp (không tính các buổi tiếp công dân)</t>
  </si>
  <si>
    <t>Biên bản hoặc thông báo kết luận buổi làm việc hoặc link tin bài đăng trên phương tiện thông tin đại chúng</t>
  </si>
  <si>
    <t>Số hóa hồ sơ, kết quả giải quyết TTHC</t>
  </si>
  <si>
    <t>7.2</t>
  </si>
  <si>
    <t>Ban hành đúng thời gian theo quy định: 0.5</t>
  </si>
  <si>
    <t>Ban hành chậm không quá 10 ngày so với thời gian quy định: 0.25</t>
  </si>
  <si>
    <t xml:space="preserve"> Có các kiến nghị cải cách TTHC, kiến nghị cụ thể sửa đổi, bổ sung VBQPPL quy định TTHC được phê duyệt: 2.0</t>
  </si>
  <si>
    <t>Có các kiến nghị cải cách TTHC, kiến nghị cụ thể sửa đổi, bổ sung VBQPPL quy định TTHC: 1.0</t>
  </si>
  <si>
    <t>- Quyết định phê duyệt phương án đơn giản hóa TTHC;
- Báo cáo/văn bản đề xuất phương án đơn giản hóa TTHC.</t>
  </si>
  <si>
    <t xml:space="preserve">Yêu cầu: Tổ chức rà soát TTHC và có phương án đơn giản hóa, có các kiến nghị cải cách TTHC, kiến nghị cụ thể sửa đổi, bổ sung VBQPPL quy định được phê duyệt </t>
  </si>
  <si>
    <t>Tỷ lệ TTHC được công khai đầy đủ, kịp thời, chính xác trên Cổng DVC của tỉnh và các Website của cơ quan có thẩm quyền giải quyết TTHC</t>
  </si>
  <si>
    <t>Yêu cầu: Đánh giá dựa trên tỷ lệ TTHC được công khai đầy đủ, chính xác trên Cổng dịch vụ công (Hệ thống thông tin giải quyết TTHC tỉnh Bắc Giang) và Cổng thông tin điện tử của đơn vị</t>
  </si>
  <si>
    <t>- Báo cáo Kiểm soát TTHC năm; 
- Hình ảnh công khai tiến độ, kết quả giải quyết hồ sơ TTHC trên Cổng dịch vụ công của tỉnh được đồng bộ, công khai trên Cổng dịch vụ công quốc gia</t>
  </si>
  <si>
    <t>Không đánh giá đối với VP UBND tỉnh
Sửa tên tiêu chí</t>
  </si>
  <si>
    <t>Công khai ngân sách nhà nước</t>
  </si>
  <si>
    <t>Có thực hiện công khai tài chính hằng năm đảm bảo thời gian theo quy định: 1.0</t>
  </si>
  <si>
    <t>Không thực hiện công khai tài chính hằng năm theo quy định: .0</t>
  </si>
  <si>
    <t>Yêu cầu: Công bố công khai dự toán (hoặc quyết toán) ngân sách năm của đơn vị theo đúng quy định tại Thông tư số 90/2018/TT-BTC ngày 28/9/2018 của Bộ Tài chính</t>
  </si>
  <si>
    <t>Các quyết định công bố công khai ngân sách nhà nước năm hiện hành</t>
  </si>
  <si>
    <r>
      <t>Yêu cầu: Trong năm đánh giá, có ít nhất 01 ĐVSNCL nâng mức tự chủ lên tự đảm bảo một phần chi thường xuyên (</t>
    </r>
    <r>
      <rPr>
        <sz val="11"/>
        <color indexed="10"/>
        <rFont val="Times New Roman"/>
        <family val="1"/>
      </rPr>
      <t>Không tính các trường hợp giao lại</t>
    </r>
    <r>
      <rPr>
        <sz val="11"/>
        <rFont val="Times New Roman"/>
        <family val="1"/>
      </rPr>
      <t xml:space="preserve">) thì điểm đánh giá là 0.5. </t>
    </r>
  </si>
  <si>
    <r>
      <t xml:space="preserve">Yêu cầu: Trong năm đánh giá, có ít nhất 01 ĐVSNCL nâng mức tự chủ lên tự đảm bảo chi thường xuyên </t>
    </r>
    <r>
      <rPr>
        <sz val="11"/>
        <color indexed="10"/>
        <rFont val="Times New Roman"/>
        <family val="1"/>
      </rPr>
      <t>(Không tính các trường hợp giao lại)</t>
    </r>
    <r>
      <rPr>
        <sz val="11"/>
        <rFont val="Times New Roman"/>
        <family val="1"/>
      </rPr>
      <t xml:space="preserve"> thì điểm đánh giá là 0.5. </t>
    </r>
  </si>
  <si>
    <t>Báo cáo có thể hiện nội dung theo yêu cầu của tiêu chí, các quyết định giao quyền tự chủ tài chính đối với các đơn vị sự nghiệp công lập tự đảm  bảo chi thường xuyên của năm đánh giá và năm trước liền kề, các văn bản liên quan…</t>
  </si>
  <si>
    <r>
      <t xml:space="preserve">Báo cáo quyết toán ngân sách năm; </t>
    </r>
    <r>
      <rPr>
        <sz val="11"/>
        <color indexed="10"/>
        <rFont val="Times New Roman"/>
        <family val="1"/>
      </rPr>
      <t>Thông báo xét duyệt QT</t>
    </r>
    <r>
      <rPr>
        <sz val="11"/>
        <rFont val="Times New Roman"/>
        <family val="1"/>
      </rPr>
      <t>. Trường hợp năm đánh giá chưa đến kỳ báo cáo thì gửi báo cáo quyết toán của năm trước liền kề</t>
    </r>
  </si>
  <si>
    <r>
      <t xml:space="preserve">Thực hiện cập nhật TTHC trên </t>
    </r>
    <r>
      <rPr>
        <sz val="12"/>
        <color indexed="10"/>
        <rFont val="Times New Roman"/>
        <family val="1"/>
      </rPr>
      <t>Hệ thống thông tin giải quyết TTHC</t>
    </r>
  </si>
  <si>
    <r>
      <t xml:space="preserve">Thực hiện toàn bộ </t>
    </r>
    <r>
      <rPr>
        <sz val="12"/>
        <rFont val="Times New Roman"/>
        <family val="1"/>
      </rPr>
      <t>quy trình giải quyết hồ sơ</t>
    </r>
    <r>
      <rPr>
        <sz val="12"/>
        <rFont val="Times New Roman"/>
        <family val="1"/>
      </rPr>
      <t xml:space="preserve"> </t>
    </r>
    <r>
      <rPr>
        <sz val="12"/>
        <rFont val="Times New Roman"/>
        <family val="1"/>
      </rPr>
      <t xml:space="preserve">TTHC trên </t>
    </r>
    <r>
      <rPr>
        <sz val="12"/>
        <color indexed="10"/>
        <rFont val="Times New Roman"/>
        <family val="1"/>
      </rPr>
      <t>Hệ thống thông tin giải quyết TTHC</t>
    </r>
    <r>
      <rPr>
        <sz val="12"/>
        <rFont val="Times New Roman"/>
        <family val="1"/>
      </rPr>
      <t xml:space="preserve"> (từ tiếp nhận, xử lý, đến ký duyệt, đính kết quả và trả kết quả)</t>
    </r>
  </si>
  <si>
    <r>
      <t xml:space="preserve">Yêu cầu: Hồ sơ TTHC sau khi tiếp nhận phải thực hiện nhập các dữ liệu hồ sơ, scan hồ sơ và kết quả giải quyết TTHC trên </t>
    </r>
    <r>
      <rPr>
        <sz val="11"/>
        <color indexed="10"/>
        <rFont val="Times New Roman"/>
        <family val="1"/>
      </rPr>
      <t>Hệ thống thông tin giải quyết TTHC</t>
    </r>
  </si>
  <si>
    <r>
      <t xml:space="preserve">Yêu cầu: Đánh giá dựa trên kết quả phân loại đánh giá công chức Bộ phận Một cửa theo Quyết định số 180/QĐ-UBND ngày 02/3/2021 </t>
    </r>
    <r>
      <rPr>
        <sz val="12"/>
        <color indexed="10"/>
        <rFont val="Times New Roman"/>
        <family val="1"/>
      </rPr>
      <t>và Quyết định số 3065/QĐ-UBND ngày 13/10/2022 của UBND tỉnh</t>
    </r>
    <r>
      <rPr>
        <sz val="12"/>
        <rFont val="Times New Roman"/>
        <family val="1"/>
      </rPr>
      <t>. Trường hợp cơ quan có từ 02 công chức Bộ phận Một cửa trở lên: đánh giá theo công chức phân loại đánh giá thấp hơn. Ví dụ 01 người xếp loại Xuất sắc và 01 người xếp loại Tốt thì chỉ được đánh giá tương đương hoàn thành Tốt nhiệm vụ: 0.5 điểm.</t>
    </r>
  </si>
  <si>
    <t>Có các kiến nghị cải cách TTHC, kiến nghị cụ thể sửa đổi, bổ sung VBQPPL quy định TTHC được phê duyệt: 2.0</t>
  </si>
  <si>
    <t>Tỷ lệ hồ sơ trực tuyến toàn trình</t>
  </si>
  <si>
    <t>7.2.3</t>
  </si>
  <si>
    <t>Tỷ lệ hồ sơ trực tuyến một phần</t>
  </si>
  <si>
    <r>
      <t>- Quyết định quy định chức năng, nhiệm vụ, quyền hạn của cơ quan,</t>
    </r>
    <r>
      <rPr>
        <sz val="11"/>
        <color indexed="10"/>
        <rFont val="Times New Roman"/>
        <family val="1"/>
      </rPr>
      <t xml:space="preserve"> đơn vị; </t>
    </r>
    <r>
      <rPr>
        <sz val="11"/>
        <rFont val="Times New Roman"/>
        <family val="1"/>
      </rPr>
      <t xml:space="preserve">
- Báo cáo rà soát, sắp xếp tổ chức bộ máy trong cơ quan, </t>
    </r>
    <r>
      <rPr>
        <sz val="11"/>
        <color indexed="10"/>
        <rFont val="Times New Roman"/>
        <family val="1"/>
      </rPr>
      <t>đơn vị</t>
    </r>
  </si>
  <si>
    <t>Tỷ lệ giảm biên chế so với năm 2021</t>
  </si>
  <si>
    <t xml:space="preserve">Đạt chỉ tiêu tinh giản theo Kế hoạch: 0.5 </t>
  </si>
  <si>
    <t>Không đạt chỉ tiêu theo Kế hoạch: 0</t>
  </si>
  <si>
    <t>Yêu cầu: Tính số lượng biên chế hành chính, sự nghiệp của cơ quan, đơn vị được giao so với biên chế hành chính, sự nghiệp của cơ quan, đơn vị  năm 2021</t>
  </si>
  <si>
    <t>Báo cáo tình hình thực hiện biên chế HC, SN của cơ quan, đơn vị; Quyết định giao biên chế HC, SN năm 2021</t>
  </si>
  <si>
    <t>Sửa tiêu chí và cách đánh giá</t>
  </si>
  <si>
    <r>
      <t xml:space="preserve">Yêu cầu: Thực hiện đúng quy định về hợp đồng chuyên môn, nghiệp vụ tại các phòng, ban, ĐVSN, cụ thể:
- Hành chính và ĐVSN do ngân sách nhà nước đảm bảo: không được hợp đồng;
</t>
    </r>
    <r>
      <rPr>
        <sz val="11"/>
        <color indexed="10"/>
        <rFont val="Times New Roman"/>
        <family val="1"/>
      </rPr>
      <t>- Đơn vị sự nghiệp công lập: thực hiện ký HĐLĐ theo quy định của Nghị định số 111/2022/NĐ-CP của Chính phủ</t>
    </r>
  </si>
  <si>
    <r>
      <t>Báo cáo tình hình thực hiện biên chế hành chính, sự nghiệp của cơ quan, đơn vị (bao gồm cả số lượng hợp đồng ngoài biên chế).</t>
    </r>
    <r>
      <rPr>
        <sz val="11"/>
        <color indexed="10"/>
        <rFont val="Times New Roman"/>
        <family val="1"/>
      </rPr>
      <t xml:space="preserve"> Quyết định giao lao động hợp đồng của cơ quan có thẩm quyền; các hợp đồng lao động</t>
    </r>
  </si>
  <si>
    <t xml:space="preserve"> Quy chế đánh giá, phân loại công chức, viên chức</t>
  </si>
  <si>
    <t>Đã ban hành Quy chế: 0.5</t>
  </si>
  <si>
    <t>Chưa ban hành Quy chế: 0</t>
  </si>
  <si>
    <t>Yêu cầu:  ban hành Quy chế đánh giá, phân loại công chức, viên chức và kịp thời bổ sung các tiêu chí đánh giá, phân loại theo quy định</t>
  </si>
  <si>
    <t>Quy chế đánh giá, phân loại công chức, viên chức</t>
  </si>
  <si>
    <t>Đạt chỉ tiêu tinh giản theo Kế hoạch: 1</t>
  </si>
  <si>
    <t>Yêu cầu: Tính số lượng biên chế hành chính, sự nghiệp của UBND cấp huyện được giao so với biên chế hành chính, sự nghiệp của UBND cấp huyện năm 2021</t>
  </si>
  <si>
    <r>
      <t xml:space="preserve">Yêu cầu: Thực hiện đúng quy định về hợp đồng chuyên môn, nghiệp vụ tại các phòng, ban, ĐVSN, cụ thể:
- Hành chính và ĐVSN do ngân sách nhà nước đảm bảo: không được hợp đồng;
</t>
    </r>
    <r>
      <rPr>
        <sz val="10"/>
        <color indexed="10"/>
        <rFont val="Times New Roman"/>
        <family val="1"/>
      </rPr>
      <t>- Đơn vị sự nghiệp công lập: thực hiện ký HĐLĐ theo quy định của Nghị định số 111/2022/NĐ-CP của Chính phủ</t>
    </r>
  </si>
  <si>
    <r>
      <t>Báo cáo tình hình thực hiện biên chế hành chính, sự nghiệp của cơ quan, đơn vị (bao gồm cả số lượng hợp đồng ngoài biên chế).</t>
    </r>
    <r>
      <rPr>
        <sz val="11"/>
        <color indexed="10"/>
        <rFont val="Times New Roman"/>
        <family val="1"/>
      </rPr>
      <t xml:space="preserve"> Quyết định giao lao động hợp đồng của cơ quan có thẩm quyền</t>
    </r>
  </si>
  <si>
    <r>
      <t xml:space="preserve">Yêu cầu: Kế hoạch CCHC phải đảm bảo nội dung theo yêu cầu, có phụ lục </t>
    </r>
    <r>
      <rPr>
        <sz val="10"/>
        <color indexed="10"/>
        <rFont val="Times New Roman"/>
        <family val="1"/>
      </rPr>
      <t>thống kê từng nhiệm vụ, kết quả sản phẩm, trách nhiệm thực hiện của các cơ quan, thời gian hoàn thành.</t>
    </r>
  </si>
  <si>
    <r>
      <t xml:space="preserve">Yêu cầu: </t>
    </r>
    <r>
      <rPr>
        <sz val="10"/>
        <color indexed="10"/>
        <rFont val="Times New Roman"/>
        <family val="1"/>
      </rPr>
      <t>Có phụ lục tổng hợp kết quả thực hiện kế hoạch</t>
    </r>
    <r>
      <rPr>
        <sz val="10"/>
        <rFont val="Times New Roman"/>
        <family val="1"/>
      </rPr>
      <t xml:space="preserve">. Nêu rõ tổng số nhiệm vụ đề ra trong kế hoạch, </t>
    </r>
    <r>
      <rPr>
        <sz val="10"/>
        <color indexed="10"/>
        <rFont val="Times New Roman"/>
        <family val="1"/>
      </rPr>
      <t>kết quả sản phẩm</t>
    </r>
    <r>
      <rPr>
        <sz val="10"/>
        <rFont val="Times New Roman"/>
        <family val="1"/>
      </rPr>
      <t xml:space="preserve"> của từng nhiệm vụ. Tính tỷ lệ % số nhiệm vụ đã hoàn thành so với tổng số nhiệm vụ đề ra trong kế hoạch</t>
    </r>
  </si>
  <si>
    <r>
      <t>Báo cáo CCHC năm và các t</t>
    </r>
    <r>
      <rPr>
        <sz val="10"/>
        <rFont val="Times New Roman"/>
        <family val="1"/>
      </rPr>
      <t xml:space="preserve">ài liệu, </t>
    </r>
    <r>
      <rPr>
        <sz val="10"/>
        <color indexed="10"/>
        <rFont val="Times New Roman"/>
        <family val="1"/>
      </rPr>
      <t>sản phẩm</t>
    </r>
    <r>
      <rPr>
        <sz val="10"/>
        <rFont val="Times New Roman"/>
        <family val="1"/>
      </rPr>
      <t xml:space="preserve"> chứng minh hoàn thành nhiệm vụ</t>
    </r>
  </si>
  <si>
    <t>Hướng dẫn đánh giá chi tiết hơn, bỏ nội dung "có bố trí kinh phí thực hiện"</t>
  </si>
  <si>
    <r>
      <t>Yêu cầu: Công tác CCHC của địa phương được tuyên truyền qua:
- Các phương tiện thông tin đại chúng gồm: Tổ chức các hội nghị, tập huấn; Cổng Thông tin điện tử; Báo, Đài phát thanh - truyền hình. 
- Hình thức khác gồm: Tổ chức cuộc thi tìm hiểu về CCHC; tọa đàm, đối thoại về CCHC;</t>
    </r>
    <r>
      <rPr>
        <sz val="10"/>
        <color indexed="10"/>
        <rFont val="Times New Roman"/>
        <family val="1"/>
      </rPr>
      <t xml:space="preserve"> xây dựng video clip; </t>
    </r>
    <r>
      <rPr>
        <sz val="10"/>
        <rFont val="Times New Roman"/>
        <family val="1"/>
      </rPr>
      <t xml:space="preserve">sân khấu hóa hoặc các hình thức tuyên truyền mới, sáng tạo khác. </t>
    </r>
  </si>
  <si>
    <t>Không đánh giá đối với VP UBND tỉnh 
(sửa tiêu chí theo QĐ 876)</t>
  </si>
  <si>
    <t>Có triển khai hoạt động theo dõi tình hình thi hành pháp luật: 1.0</t>
  </si>
  <si>
    <t>Không triển khai hoạt động theo dõi tình hình thi hành pháp luật: 0</t>
  </si>
  <si>
    <t>Có triển khai đầy đủ các hoạt động theo dõi tình hình thi hành pháp luật: 1.0</t>
  </si>
  <si>
    <t>Không triển khai hoặc triển khai không đầy đủ các hoạt động theo dõi tình hình thi hành pháp luật: 0</t>
  </si>
  <si>
    <t>Báo cáo theo dõi thi hành pháp luật; văn bản triển khai (nếu có)</t>
  </si>
  <si>
    <t xml:space="preserve">Yêu cầu: Triển khai đầy đủ nội dung, đúng tiến độ các hoạt động TDTHPL </t>
  </si>
  <si>
    <t>Triển khai các hoạt động theo dõi thi hành pháp luật trong lĩnh vực đã được xác định trong Kế hoạch TDTHPL của Sở, ngành mình theo quy định của pháp luật (kiểm tra, điều tra, khảo sát, thu thập thông tin…)</t>
  </si>
  <si>
    <r>
      <t>Yêu cầu: Báo cáo theo dõi thi hành pháp luật phải gửi về Sở Tư pháp</t>
    </r>
    <r>
      <rPr>
        <sz val="12"/>
        <color indexed="10"/>
        <rFont val="Times New Roman"/>
        <family val="1"/>
      </rPr>
      <t xml:space="preserve"> theo đúng thời gian yêu cầu.</t>
    </r>
  </si>
  <si>
    <t>Triển khai các hoạt động theo dõi thi hành pháp luật trong lĩnh vực đã được xác định trong Kế hoạch theo dõi thi hành pháp luật của địa phương mình theo quy định của pháp luật (kiểm tra, điều tra, khảo sát, thu thập thông tin…)</t>
  </si>
  <si>
    <t>Yêu cầu: Báo cáo theo dõi thi hành pháp luật phải gửi về Sở Tư pháp theo đúng thời gian yêu cầu</t>
  </si>
  <si>
    <r>
      <t xml:space="preserve"> Yêu cầu: 
- Các phương tiện thông tin đại chúng gồm: Tổ chức các hội nghị, tập huấn; Cổng Thông tin điện tử; Báo, Đài phát thanh - truyền hình.
- Hình thức khác gồm: Tổ chức cuộc thi tìm hiểu về CCHC; tọa đàm, </t>
    </r>
    <r>
      <rPr>
        <sz val="12"/>
        <color indexed="10"/>
        <rFont val="Times New Roman"/>
        <family val="1"/>
      </rPr>
      <t>đối thoại</t>
    </r>
    <r>
      <rPr>
        <sz val="12"/>
        <rFont val="Times New Roman"/>
        <family val="1"/>
      </rPr>
      <t xml:space="preserve"> về CCHC</t>
    </r>
    <r>
      <rPr>
        <sz val="12"/>
        <color indexed="10"/>
        <rFont val="Times New Roman"/>
        <family val="1"/>
      </rPr>
      <t xml:space="preserve">; xây dựng video clip; </t>
    </r>
    <r>
      <rPr>
        <sz val="12"/>
        <rFont val="Times New Roman"/>
        <family val="1"/>
      </rPr>
      <t xml:space="preserve">sân khấu hóa hoặc các hình thức tuyên truyền mới, sáng tạo khác được thực hiện trong năm </t>
    </r>
  </si>
  <si>
    <r>
      <t xml:space="preserve">Yêu cầu: Các sáng kiến hoặc giải pháp, cách làm mới trong CCHC phải đáp ứng các yêu cầu sau:
+ Lần đầu tiên được áp dụng hoặc áp dụng thử để nâng cao hiệu quả thực hiện nhiệm vụ CCHC của ngành;
+ Đã hoặc có khả năng mang lại lợi ích thiết thực, nâng cao hiệu quả triển khai nhiệm vụ CCHC.
</t>
    </r>
  </si>
  <si>
    <t>Sửa hướng dẫn</t>
  </si>
  <si>
    <r>
      <t xml:space="preserve">- Các văn bản thể hiện việc áp dụng, triển khai, thực hiện.
</t>
    </r>
    <r>
      <rPr>
        <sz val="11"/>
        <color indexed="10"/>
        <rFont val="Times New Roman"/>
        <family val="1"/>
      </rPr>
      <t>- Báo cáo kết quả, hiệu quả triển khai, áp dụng sáng kiến.</t>
    </r>
  </si>
  <si>
    <t xml:space="preserve">Tính điểm theo công thức: (b/a)*điểm tối đa. 
(Trong đó: a. là tổng số VBQPPL đã tham mưu ban hành; b là số văn bản đã tham mưu ban hành phù hợp với quy định của pháp luật)                                                                                                                           </t>
  </si>
  <si>
    <t xml:space="preserve">Yêu cầu: Các sáng kiến hoặc giải pháp, cách làm mới trong CCHC phải đáp ứng yêu cầu sau:
+ Lần đầu tiên được áp dụng hoặc áp dụng thử để nâng cao hiệu quả thực hiện nhiệm vụ CCHC trên địa bàn cấp huyện;
+ Đã hoặc có khả năng mang lại lợi ích thiết thực, nâng cao hiệu quả triển khai nhiệm vụ CCHC.
</t>
  </si>
  <si>
    <t>Sửa hướng dẫn đánh giá, bỏ "được Hội đồng sáng kiến cấp tỉnh công nhận"</t>
  </si>
  <si>
    <t>Có 02 sáng kiến/giải pháp mới: 1.5</t>
  </si>
  <si>
    <t>Có 01 sáng kiến/giải pháp mới: 1.0</t>
  </si>
  <si>
    <r>
      <t xml:space="preserve">Yêu cầu: Kết quả xây dựng VBQPPL được tính trên tỷ lệ % hoàn thành kế hoạch, tức là tỷ lệ % giữa số VBQPPL địa phương đã ban hành so với tổng số VBQPPL địa phương được giao ban hành trong năm. </t>
    </r>
    <r>
      <rPr>
        <sz val="10"/>
        <color indexed="10"/>
        <rFont val="Times New Roman"/>
        <family val="1"/>
      </rPr>
      <t>Trường hợp trong năm không được giao ban hành VBQPPL và không ban hành VBQPPL thì điểm đánh giá là 0.5.</t>
    </r>
  </si>
  <si>
    <t>Cách chấm điểm</t>
  </si>
  <si>
    <r>
      <t xml:space="preserve">Yêu cầu: Các văn bản QPPL ban hành phải được xây dựng đúng quy trình theo Luật ban hành văn bản QPPL, Nghị định số 34/2016/NĐ-CP, Quyết định số 353/2016/QĐ-UBND và Quyết định số 14/2021/QĐ-UBND. Cách đánh giá dựa trên tỷ lệ % giữa số văn bản đã ban hành thực hiện đúng quy trình xây dựng VBQPPL so với tổng số văn bản đã ban hành. </t>
    </r>
    <r>
      <rPr>
        <sz val="10"/>
        <color indexed="10"/>
        <rFont val="Times New Roman"/>
        <family val="1"/>
      </rPr>
      <t>Trường hợp trong năm không được giao ban hành VBQPPL và không ban hành VBQPPL thì điểm đánh giá là 0.5.</t>
    </r>
  </si>
  <si>
    <r>
      <t xml:space="preserve">Yêu cầu: Nội dung văn bản QPPL tham mưu ban hành không có nội dung trái với quy định của pháp luật. Cách đánh giá dựa trên tỷ lệ % số văn bản đã ban hành phù hợp với quy định của pháp luật so với tổng số văn bản đã ban hành. </t>
    </r>
    <r>
      <rPr>
        <sz val="10"/>
        <color indexed="10"/>
        <rFont val="Times New Roman"/>
        <family val="1"/>
      </rPr>
      <t>Trường hợp trong năm không được giao ban hành VBQPPL và không ban hành VBQPPL thì điểm đánh giá là 0.5.</t>
    </r>
  </si>
  <si>
    <t>Mức độ thực hiện Kế hoạch kiểm tra, rà soát VBQPPL</t>
  </si>
  <si>
    <t>Tính điểm theo công thức: (b/a)* điểm tối đa. Trong đó:
a là tổng số hồ sơ TTHC đã tiếp nhận trong năm;
b là số hồ sơ TTHC do UBND cấp huyện tiếp nhận trong năm được giải quyết trước và đúng hạn
Trường hợp tỷ lệ b/a&lt; 0.95 thì điểm đánh giá là 0</t>
  </si>
  <si>
    <t>Tính điểm theo công thức: (b/a)* điểm tối đa. Trong đó:
a là tổng số hồ sơ TTHC đã tiếp nhận trong năm;
b là số hồ sơ TTHC do UBND cấp xã tiếp nhận trong năm được giải quyết trước và đúng hạn
Trường hợp tỷ lệ b/a&lt; 0.95 thì điểm đánh giá là 0</t>
  </si>
  <si>
    <t>Yêu cầu: Số hồ sơ TTHC giải quyết trước hạn đạt ít nhất từ 30% trở lên thì đạt điểm tối đa.</t>
  </si>
  <si>
    <t>Yêu cầu: hồ sơ TTHC phải được công khai tiến độ và gắn kết quả giải quyết trên Cổng dịch vụ công của tỉnh và đồng bộ, công khai trên Cổng dịch vụ công quốc gia. Tính tỷ lệ hồ sơ TTHC công khai tiến độ và gắn kết quả giải quyết, được đồng bộ, công khai trên Cổng Dịch vụ công quốc gia</t>
  </si>
  <si>
    <t xml:space="preserve">Không đánh giá đối với VP UBND tỉnh
sửa tên tiêu chí
</t>
  </si>
  <si>
    <t>Tỷ lệ DVC trực tuyến có phát sinh hồ sơ nộp trực tuyến (toàn trình + một phần)</t>
  </si>
  <si>
    <t>(b/a)*điểm tối đa
Trong đó: 
a là tổng số hồ sơ của DVC trực tuyến một phần (gồm hồ sơ nộp trực tuyến, trực tiếp, bưu chính công ích)
b là số hồ sơ nộp trực tuyến của các DVC trực tuyến một phần</t>
  </si>
  <si>
    <t>(b/a)*điểm tối đa
Trong đó: 
a là tổng số hồ sơ TTHC đã giải quyết trong năm
b là số hồ sơ đã thực hiện số hóa hồ sơ và kết quả giải quyết TTHC</t>
  </si>
  <si>
    <r>
      <t xml:space="preserve">Yêu cầu:
</t>
    </r>
    <r>
      <rPr>
        <sz val="11"/>
        <color indexed="10"/>
        <rFont val="Times New Roman"/>
        <family val="1"/>
      </rPr>
      <t>Tính tỷ lệ % giữa số DVC trực tuyến (cả toàn trình và một phần) có phát sinh hồ sơ trực tuyến so với tổng số DVC trực tuyến (cả toàn trình và một phần) có phát sinh hồ sơ (cả trực tuyến, trực tiếp và bưu chính công ích)</t>
    </r>
  </si>
  <si>
    <t>Yêu cầu:
Tính tỷ lệ % giữa số hồ sơ đã tiếp nhận trực tuyến của các DVC trực tuyến toàn trình so với tổng số hồ sơ đã tiếp nhận trong năm của các DVC trực tuyến toàn trình (cả trực tuyến, trực tiếp, bưu chính công ích).</t>
  </si>
  <si>
    <t>Yêu cầu:
Tính tỷ lệ % giữa số hồ sơ đã tiếp nhận trực tuyến của các DVC trực tuyến một phần so với tổng số hồ sơ đã tiếp nhận trong năm của các DVC trực tuyếnmột phần (cả trực tuyến, trực tiếp, bưu chính công ích).</t>
  </si>
  <si>
    <t>Yêu cầu: 
Tính tỷ lệ % giữa số hồ sơ đã thực hiện số hóa hồ sơ và kết quả giải quyết TTHC so với tổng số hồ sơ TTHC đã giải quyết trong năm</t>
  </si>
  <si>
    <t>5.2.3</t>
  </si>
  <si>
    <t>Yêu cầu: Thống kê tổng số tiền phải nộp NSNN đã được cơ quan tài chính, Thanh tra, Kiểm toán, cơ quan Trung ương có thẩm quyền chỉ ra sau thanh tra, kiểm tra, kiểm toán NN về tài chính ngân sách trong 3 năm gần nhất (ví dụ đánh giá năm 2023 thì thống kê các kiến nghị được chỉ ra từ kết quả thanh tra, kiểm tra, kiểm toán trong các năm 2021, 2022, 2023). Thống kê số tiền nộp NSNN theo kiến nghị đã thực hiện xong.
Trường hợp không có kiến nghị phải nộp tiền vào NSNN thì điểm đánh giá là 1.</t>
  </si>
  <si>
    <r>
      <t xml:space="preserve">Tính điểm theo công thức: </t>
    </r>
    <r>
      <rPr>
        <b/>
        <i/>
        <sz val="12"/>
        <color indexed="10"/>
        <rFont val="Times New Roman"/>
        <family val="1"/>
      </rPr>
      <t>(b/a)*điểm tối đa</t>
    </r>
    <r>
      <rPr>
        <i/>
        <sz val="12"/>
        <color indexed="10"/>
        <rFont val="Times New Roman"/>
        <family val="1"/>
      </rPr>
      <t xml:space="preserve">. Trong đó: 
a là tổng số tiền phải nộp NSNN;
b là số tiền đã nộp NSNN.                                                                                                                 </t>
    </r>
  </si>
  <si>
    <r>
      <t xml:space="preserve">Tính hợp lý trong việc phân cấp, </t>
    </r>
    <r>
      <rPr>
        <sz val="12"/>
        <color indexed="10"/>
        <rFont val="Times New Roman"/>
        <family val="1"/>
      </rPr>
      <t>phân quyền</t>
    </r>
    <r>
      <rPr>
        <sz val="12"/>
        <rFont val="Times New Roman"/>
        <family val="1"/>
      </rPr>
      <t xml:space="preserve"> thực hiện nhiệm vụ quản lý nhà nước giữa cơ quan và UBND cấp huyện</t>
    </r>
  </si>
  <si>
    <r>
      <t xml:space="preserve">Tính điểm theo công thức: </t>
    </r>
    <r>
      <rPr>
        <b/>
        <i/>
        <sz val="12"/>
        <color indexed="10"/>
        <rFont val="Times New Roman"/>
        <family val="1"/>
      </rPr>
      <t>(b/a)*điểm tối đa</t>
    </r>
    <r>
      <rPr>
        <i/>
        <sz val="12"/>
        <color indexed="10"/>
        <rFont val="Times New Roman"/>
        <family val="1"/>
      </rPr>
      <t xml:space="preserve">. Trong đó:
a là tổng số nhiệm vụ được giao;
b là số nhiệm vụ đã hoàn thành. 
Nếu tỷ lệ b/a &lt;0.9 thì điểm đánh giá là 0                                                                                                                          </t>
    </r>
  </si>
  <si>
    <r>
      <t xml:space="preserve">Tính theo công thức: 
</t>
    </r>
    <r>
      <rPr>
        <b/>
        <i/>
        <sz val="12"/>
        <color indexed="10"/>
        <rFont val="Times New Roman"/>
        <family val="1"/>
      </rPr>
      <t>(b/a)*điểm tối đa</t>
    </r>
    <r>
      <rPr>
        <i/>
        <sz val="12"/>
        <color indexed="10"/>
        <rFont val="Times New Roman"/>
        <family val="1"/>
      </rPr>
      <t>. Trong đó:
a là tổng số PAKN đã tiếp nhận trong năm
b là số PAKN đã được xử lý theo thẩm quyền hoặc kiến nghị cấp có thẩm quyền xử lý
Trường hợp a=0 thì đạt điểm tối đa</t>
    </r>
  </si>
  <si>
    <r>
      <t xml:space="preserve">Tính theo công thức: 
</t>
    </r>
    <r>
      <rPr>
        <b/>
        <i/>
        <sz val="12"/>
        <color indexed="10"/>
        <rFont val="Times New Roman"/>
        <family val="1"/>
      </rPr>
      <t>(b/a)* điểm tối đa</t>
    </r>
    <r>
      <rPr>
        <i/>
        <sz val="12"/>
        <color indexed="10"/>
        <rFont val="Times New Roman"/>
        <family val="1"/>
      </rPr>
      <t>. Trong đó:
a là tổng số hồ sơ TTHC đã giải quyết trong năm
b là số hồ sơ đã giải quyết đúng hạn và trước hạn
Trường hợp tỷ lệ b/a &lt;0,95 thì điểm đánh giá là 0</t>
    </r>
  </si>
  <si>
    <r>
      <t xml:space="preserve">Tính điểm theo công thức: 
</t>
    </r>
    <r>
      <rPr>
        <b/>
        <i/>
        <sz val="12"/>
        <color indexed="10"/>
        <rFont val="Times New Roman"/>
        <family val="1"/>
      </rPr>
      <t>(b/a) *điểm tối đa</t>
    </r>
    <r>
      <rPr>
        <i/>
        <sz val="12"/>
        <color indexed="10"/>
        <rFont val="Times New Roman"/>
        <family val="1"/>
      </rPr>
      <t>. Trong đó: 
a là tổng số hồ sơ TTHC đã giải quyết; 
b là số hồ sơ TTHC công khai tiến độ, gắn kết quả giải quyết.</t>
    </r>
  </si>
  <si>
    <r>
      <t xml:space="preserve">Tính điểm theo công thức: </t>
    </r>
    <r>
      <rPr>
        <b/>
        <i/>
        <sz val="12"/>
        <color indexed="10"/>
        <rFont val="Times New Roman"/>
        <family val="1"/>
      </rPr>
      <t>(b/a)*điểm tối đa</t>
    </r>
    <r>
      <rPr>
        <i/>
        <sz val="12"/>
        <color indexed="10"/>
        <rFont val="Times New Roman"/>
        <family val="1"/>
      </rPr>
      <t xml:space="preserve">. Trong đó:
 a là tổng số VBQPPL cần phải xử lý sau rà soát;
b là số VBQPPL đã được xử lý hoặc kiến nghị xử lý sau rà soát)                                                                                                                           </t>
    </r>
  </si>
  <si>
    <r>
      <t xml:space="preserve">Tính điểm theo công thức: </t>
    </r>
    <r>
      <rPr>
        <b/>
        <i/>
        <sz val="12"/>
        <color indexed="10"/>
        <rFont val="Times New Roman"/>
        <family val="1"/>
      </rPr>
      <t>(b/a)*điểm tối đa.</t>
    </r>
    <r>
      <rPr>
        <i/>
        <sz val="12"/>
        <color indexed="10"/>
        <rFont val="Times New Roman"/>
        <family val="1"/>
      </rPr>
      <t xml:space="preserve"> Trong đó:
a là tổng số VBQPPL cơ quan được giao tham mưu trong năm;
b là số VBQPPL cơ quan đã tham mưu ban hành                                                                                                                       </t>
    </r>
  </si>
  <si>
    <r>
      <t xml:space="preserve">Tính điểm theo công thức: </t>
    </r>
    <r>
      <rPr>
        <b/>
        <i/>
        <sz val="12"/>
        <color indexed="10"/>
        <rFont val="Times New Roman"/>
        <family val="1"/>
      </rPr>
      <t>(b/a)*điểm tối đa.</t>
    </r>
    <r>
      <rPr>
        <i/>
        <sz val="12"/>
        <color indexed="10"/>
        <rFont val="Times New Roman"/>
        <family val="1"/>
      </rPr>
      <t xml:space="preserve"> Trong đó:
a là tổng số VBQPPL đã tham mưu ban hành;
b là số văn bản đã tham mưu ban hành thực hiện đúng quy trình xây dựng VBQPPL                                                                                                                    </t>
    </r>
  </si>
  <si>
    <r>
      <t xml:space="preserve">Tính điểm theo công thức: </t>
    </r>
    <r>
      <rPr>
        <b/>
        <i/>
        <sz val="12"/>
        <color indexed="10"/>
        <rFont val="Times New Roman"/>
        <family val="1"/>
      </rPr>
      <t>(b/a)*3+ (c/a)*2.5</t>
    </r>
    <r>
      <rPr>
        <i/>
        <sz val="12"/>
        <color indexed="10"/>
        <rFont val="Times New Roman"/>
        <family val="1"/>
      </rPr>
      <t>. Trong đó:
a là tổng số nhiệm vụ được giao
b là số nhiệm vụ đã hoàn thành đúng hạn
c là nhiệm vụ đã hoàn thành nhưng muộn so với tiến độ</t>
    </r>
  </si>
  <si>
    <r>
      <t xml:space="preserve">Tính điểm theo công thức: </t>
    </r>
    <r>
      <rPr>
        <b/>
        <i/>
        <sz val="12"/>
        <color indexed="10"/>
        <rFont val="Times New Roman"/>
        <family val="1"/>
      </rPr>
      <t>(b/a)*điểm tối đa.</t>
    </r>
    <r>
      <rPr>
        <i/>
        <sz val="12"/>
        <color indexed="10"/>
        <rFont val="Times New Roman"/>
        <family val="1"/>
      </rPr>
      <t xml:space="preserve"> Trong đó:
a là tổng số nhiệm vụ đề ra trong kế hoạch;
b là số nhiệm vụ đã hoàn thành.
Nếu tỷ lệ b/a &lt;0.8 thì điểm đánh giá là 0                                                                                                                          </t>
    </r>
  </si>
  <si>
    <t>Xác định đầy đủ nhiệm vụ trên 6 lĩnh vực CCHC, xác định rõ kết quả, sản phẩm đạt được: 0.25</t>
  </si>
  <si>
    <t>Có phân công trách nhiệm và thời gian hoàn thành: 0.25</t>
  </si>
  <si>
    <t>100% số vấn đề phát hiện đã được xử lý: 1.0</t>
  </si>
  <si>
    <r>
      <t xml:space="preserve">Tính điểm theo công thức: </t>
    </r>
    <r>
      <rPr>
        <b/>
        <i/>
        <sz val="12"/>
        <color indexed="10"/>
        <rFont val="Times New Roman"/>
        <family val="1"/>
      </rPr>
      <t xml:space="preserve">(b/a)*điểm tối đa. </t>
    </r>
    <r>
      <rPr>
        <i/>
        <sz val="12"/>
        <color indexed="10"/>
        <rFont val="Times New Roman"/>
        <family val="1"/>
      </rPr>
      <t>Trong đó: 
a là tổng số hồ sơ của DVC trực tuyến toàn trình (gồm hồ sơ nộp trực tuyến, trực tiếp, bưu chính công ích) 
b là số hồ sơ nộp trực tuyến của các DVC trực tuyến toàn trình</t>
    </r>
  </si>
  <si>
    <r>
      <t xml:space="preserve">Tính điểm theo công thức: </t>
    </r>
    <r>
      <rPr>
        <b/>
        <i/>
        <sz val="12"/>
        <color indexed="10"/>
        <rFont val="Times New Roman"/>
        <family val="1"/>
      </rPr>
      <t xml:space="preserve">(b/a)*điểm tối đa. </t>
    </r>
    <r>
      <rPr>
        <i/>
        <sz val="12"/>
        <color indexed="10"/>
        <rFont val="Times New Roman"/>
        <family val="1"/>
      </rPr>
      <t xml:space="preserve">Trong đó: 
a là tổng số DVC trực tuyến (cả toàn trình và một phần) có phát sinh hồ sơ (cả trực tuyến, trực tiếp và bưu chính công ích); 
b là số DVC trực tuyến có phát sinh hồ sơ trực tuyến
</t>
    </r>
  </si>
  <si>
    <t>Yêu cầu:
Tính tỷ lệ % giữa số DVC trực tuyến (cả toàn trình và một phần) có phát sinh hồ sơ trực tuyến so với tổng số DVC trực tuyến (cả toàn trình và một phần) có phát sinh hồ sơ (cả trực tuyến, trực tiếp và bưu chính công ích)</t>
  </si>
  <si>
    <t xml:space="preserve"> Đánh giá dựa trên tỷ lệ % số văn bản gửi đi dưới dạng điện tử có chữ ký số cá nhân trên tổng số văn bản gửi đi của UBND cấp huyện (tính cả văn bản điện tử gửi đi của Văn phòng UBND và các phòng, ban thuộc UBND cấp huyện, trừ văn bản mật)</t>
  </si>
  <si>
    <r>
      <t xml:space="preserve">Tính điểm theo công thức: 
</t>
    </r>
    <r>
      <rPr>
        <b/>
        <i/>
        <sz val="12"/>
        <color indexed="10"/>
        <rFont val="Times New Roman"/>
        <family val="1"/>
      </rPr>
      <t xml:space="preserve">(b/a)*điểm tối đa. </t>
    </r>
    <r>
      <rPr>
        <i/>
        <sz val="12"/>
        <color indexed="10"/>
        <rFont val="Times New Roman"/>
        <family val="1"/>
      </rPr>
      <t>Trong đó: 
a là tổng số văn bản đi của UBND cấp huyện; 
b là số văn bản gửi đi dưới dạng điện tử có chữ ký số cá nhân</t>
    </r>
  </si>
  <si>
    <r>
      <t xml:space="preserve">Tính điểm theo công thức: 
</t>
    </r>
    <r>
      <rPr>
        <b/>
        <i/>
        <sz val="12"/>
        <color indexed="10"/>
        <rFont val="Times New Roman"/>
        <family val="1"/>
      </rPr>
      <t xml:space="preserve">(b/a)*điểm tối đa. </t>
    </r>
    <r>
      <rPr>
        <i/>
        <sz val="12"/>
        <color indexed="10"/>
        <rFont val="Times New Roman"/>
        <family val="1"/>
      </rPr>
      <t xml:space="preserve">Trong đó:
a là tổng số tiền phải nộp NSNN;
b là số tiền đã nộp NSNN.                                                                                                                         </t>
    </r>
  </si>
  <si>
    <r>
      <t xml:space="preserve">Tính điểm theo công thức:
</t>
    </r>
    <r>
      <rPr>
        <b/>
        <i/>
        <sz val="12"/>
        <color indexed="10"/>
        <rFont val="Times New Roman"/>
        <family val="1"/>
      </rPr>
      <t>(b/a)*điểm tối đa.</t>
    </r>
    <r>
      <rPr>
        <i/>
        <sz val="12"/>
        <color indexed="10"/>
        <rFont val="Times New Roman"/>
        <family val="1"/>
      </rPr>
      <t xml:space="preserve"> Trong đó:
a là tổng số ĐVHC cấp xã
b là số ĐVHC cấp xã đã thực hiện cơ chế tự chủ, tự chịu trách nhiệm về sử dụng kinh phí quản lý hành chính</t>
    </r>
  </si>
  <si>
    <t>Sửa theo đánh giá của Bộ</t>
  </si>
  <si>
    <t xml:space="preserve">Sửa thời gian báo cáo theo hướng dẫn mới </t>
  </si>
  <si>
    <t xml:space="preserve">Yêu cầu: Kế hoạch kiểm tra ban hành riêng, có đầy đủ nội dung: cụ thể thời gian kiểm tra, đơn vị được kiểm tra, nội dung kiểm tra. </t>
  </si>
  <si>
    <t>- Các thông báo kết luận kiểm tra;
- Các văn bản thể hiện nội dung đã được xử lý hoặc kiến nghị xử lý đối với từng vấn đề phát hiện qua kiểm tra.</t>
  </si>
  <si>
    <r>
      <t xml:space="preserve">Tính điểm theo công thức:
</t>
    </r>
    <r>
      <rPr>
        <b/>
        <i/>
        <sz val="12"/>
        <color indexed="10"/>
        <rFont val="Times New Roman"/>
        <family val="1"/>
      </rPr>
      <t>(b/a)*điểm tối đa.</t>
    </r>
    <r>
      <rPr>
        <i/>
        <sz val="12"/>
        <color indexed="10"/>
        <rFont val="Times New Roman"/>
        <family val="1"/>
      </rPr>
      <t xml:space="preserve"> Trong đó:
a là tổng số các phòng chuyên môn thuộc UBND cấp huyện;
b là số phòng chuyên môn thuộc UBND cấp huyện được kiểm tra trong năm.
Nếu tỷ lệ b/a &gt;=0.5 thì đạt điểm tối đa                                                                                                                        </t>
    </r>
  </si>
  <si>
    <r>
      <t xml:space="preserve">Tính điểm theo công thức:
</t>
    </r>
    <r>
      <rPr>
        <b/>
        <i/>
        <sz val="12"/>
        <color indexed="10"/>
        <rFont val="Times New Roman"/>
        <family val="1"/>
      </rPr>
      <t>(b/a)*điểm tối đa.</t>
    </r>
    <r>
      <rPr>
        <i/>
        <sz val="12"/>
        <color indexed="10"/>
        <rFont val="Times New Roman"/>
        <family val="1"/>
      </rPr>
      <t xml:space="preserve"> Trong đó:
a là tổng số UBND cấp xã thuộc huyện, TP;
b là số UBND cấp xã được kiểm tra trong năm.
Nếu tỷ lệ b/a &gt;=0.5 thì đạt điểm tối đa                                                                                                                        </t>
    </r>
  </si>
  <si>
    <r>
      <t>Tính điểm theo công thức:</t>
    </r>
    <r>
      <rPr>
        <b/>
        <i/>
        <sz val="12"/>
        <color indexed="10"/>
        <rFont val="Times New Roman"/>
        <family val="1"/>
      </rPr>
      <t xml:space="preserve"> 
(b/a)*điểm tối đa. </t>
    </r>
    <r>
      <rPr>
        <i/>
        <sz val="12"/>
        <color indexed="10"/>
        <rFont val="Times New Roman"/>
        <family val="1"/>
      </rPr>
      <t xml:space="preserve">Trong đó: 
a là tổng số nhiệm vụ đề ra trong kế hoạch;
b là số nhiệm vụ đã hoàn thành.    
Nếu tỷ lệ b/a &lt;0.8 thì điểm đánh giá là 0                                                                                                                          </t>
    </r>
  </si>
  <si>
    <t>Tiêu chí mới theo Bộ</t>
  </si>
  <si>
    <r>
      <t xml:space="preserve">Tính điểm theo công thức: 
</t>
    </r>
    <r>
      <rPr>
        <b/>
        <i/>
        <sz val="12"/>
        <color indexed="10"/>
        <rFont val="Times New Roman"/>
        <family val="1"/>
      </rPr>
      <t>(b/a)*3+ (c/a)*2.5</t>
    </r>
    <r>
      <rPr>
        <i/>
        <sz val="12"/>
        <color indexed="10"/>
        <rFont val="Times New Roman"/>
        <family val="1"/>
      </rPr>
      <t>. Trong đó:
a là tổng số nhiệm vụ được giao;
b là số nhiệm vụ đã hoàn thành đúng hạn;
c là nhiệm vụ đã hoàn thành nhưng muộn so với tiến độ</t>
    </r>
  </si>
  <si>
    <r>
      <t xml:space="preserve">Tính điểm theo công thức: 
</t>
    </r>
    <r>
      <rPr>
        <b/>
        <i/>
        <sz val="12"/>
        <color indexed="10"/>
        <rFont val="Times New Roman"/>
        <family val="1"/>
      </rPr>
      <t>(b/a)*điểm tối đa.</t>
    </r>
    <r>
      <rPr>
        <i/>
        <sz val="12"/>
        <color indexed="10"/>
        <rFont val="Times New Roman"/>
        <family val="1"/>
      </rPr>
      <t xml:space="preserve"> Trong đó: 
a là tổng số VBQPPL địa phương được giao ban hành trong năm; 
b là số VBQPPL địa phương đã ban hành.                                                                                                                           </t>
    </r>
  </si>
  <si>
    <r>
      <t xml:space="preserve">Tính điểm theo công thức: 
</t>
    </r>
    <r>
      <rPr>
        <b/>
        <i/>
        <sz val="12"/>
        <color indexed="10"/>
        <rFont val="Times New Roman"/>
        <family val="1"/>
      </rPr>
      <t>(b/a)*điểm tối đa</t>
    </r>
    <r>
      <rPr>
        <i/>
        <sz val="12"/>
        <color indexed="10"/>
        <rFont val="Times New Roman"/>
        <family val="1"/>
      </rPr>
      <t xml:space="preserve">. Trong đó: 
a là tổng số VBQPPL đã ban hành; 
b là số văn bản đã ban hành thực hiện đúng quy trình xây dựng VBQPPL.                                                                                                                      </t>
    </r>
  </si>
  <si>
    <r>
      <t>Tính điểm theo công thức: 
(</t>
    </r>
    <r>
      <rPr>
        <b/>
        <i/>
        <sz val="12"/>
        <color indexed="10"/>
        <rFont val="Times New Roman"/>
        <family val="1"/>
      </rPr>
      <t>b/a)*điểm tối đa.</t>
    </r>
    <r>
      <rPr>
        <i/>
        <sz val="12"/>
        <color indexed="10"/>
        <rFont val="Times New Roman"/>
        <family val="1"/>
      </rPr>
      <t xml:space="preserve"> Trong đó:
a là tổng số VBQPPL đã ban hành; 
b là số văn bản đã ban hành thực hiện đúng quy trình xây dựng VBQPPL.                                                                                                                        </t>
    </r>
  </si>
  <si>
    <r>
      <t xml:space="preserve">Tính điểm theo công thức: 
</t>
    </r>
    <r>
      <rPr>
        <b/>
        <i/>
        <sz val="12"/>
        <color indexed="10"/>
        <rFont val="Times New Roman"/>
        <family val="1"/>
      </rPr>
      <t xml:space="preserve">(b/a)*điểm tối đa. </t>
    </r>
    <r>
      <rPr>
        <i/>
        <sz val="12"/>
        <color indexed="10"/>
        <rFont val="Times New Roman"/>
        <family val="1"/>
      </rPr>
      <t xml:space="preserve">Trong đó: 
a là tổng số nhiệm vụ trong kế hoạch; 
b là số nhiệm vụ đã hoàn thành đảm bảo chất lượng và đúng tiến độ.                                                                                                                        </t>
    </r>
  </si>
  <si>
    <r>
      <t xml:space="preserve">Tính điểm theo công thức: 
</t>
    </r>
    <r>
      <rPr>
        <b/>
        <i/>
        <sz val="12"/>
        <color indexed="10"/>
        <rFont val="Times New Roman"/>
        <family val="1"/>
      </rPr>
      <t>(b/a)*điểm tối đa.</t>
    </r>
    <r>
      <rPr>
        <i/>
        <sz val="12"/>
        <color indexed="10"/>
        <rFont val="Times New Roman"/>
        <family val="1"/>
      </rPr>
      <t xml:space="preserve"> Trong đó: 
a là tổng số VBQPPL cần phải xử lý; 
b là số VBQPPL đã được xử lý hoặc kiến nghị xử lý.                                                                                                                  </t>
    </r>
  </si>
  <si>
    <t xml:space="preserve">Sửa hướng dẫn đánh giá  </t>
  </si>
  <si>
    <t>Bổ sung thêm tiêu chí tương ứng với các Sở, ngành</t>
  </si>
  <si>
    <t>Báo cáo kiểm soát TTHC</t>
  </si>
  <si>
    <t>3.8.1</t>
  </si>
  <si>
    <t>7.4.1</t>
  </si>
  <si>
    <t>7.4.2</t>
  </si>
  <si>
    <t>7.4.3</t>
  </si>
  <si>
    <r>
      <t xml:space="preserve">Yêu cầu:
- </t>
    </r>
    <r>
      <rPr>
        <sz val="10"/>
        <rFont val="Times New Roman"/>
        <family val="1"/>
      </rPr>
      <t>Kế hoạch tuyên truyền CCHC</t>
    </r>
    <r>
      <rPr>
        <sz val="10"/>
        <rFont val="Times New Roman"/>
        <family val="1"/>
      </rPr>
      <t xml:space="preserve"> phải đảm bảo yêu cầu: Từng nhiệm vụ tuyên truyền trong kế hoạch phải cụ thể, xác định rõ kết quả/sản phẩm đầu ra, rõ trách nhiệm triển khai, chi tiết mốc thời gian hoàn thành trong năm (có phụ lục nhiệm vụ kèm theo). </t>
    </r>
    <r>
      <rPr>
        <sz val="10"/>
        <rFont val="Times New Roman"/>
        <family val="1"/>
      </rPr>
      <t>Trường hợp Kế hoạch tuyên truyền không đảm bảo yêu cầu, thì điểm đánh giá TCTP này là 0 điểm.</t>
    </r>
    <r>
      <rPr>
        <sz val="10"/>
        <rFont val="Times New Roman"/>
        <family val="1"/>
      </rPr>
      <t xml:space="preserve">
- Tính tỷ lệ % số nhiệm vụ hoặc sản phẩm đã hoàn thành so với tổng số nhiệm vụ hoặc sản phẩm trong kế hoạch.</t>
    </r>
  </si>
  <si>
    <r>
      <t xml:space="preserve">Yêu cầu: Đánh giá dựa trên kết quả phân loại đánh giá công chức Bộ phận Một cửa theo </t>
    </r>
    <r>
      <rPr>
        <sz val="11"/>
        <color indexed="10"/>
        <rFont val="Times New Roman"/>
        <family val="1"/>
      </rPr>
      <t xml:space="preserve">Quyết định số 180/QĐ-UBND ngày 02/3/2021 và Quyết định số 3065/QĐ-UBND ngày 13/10/2022 của UBND tỉnh. </t>
    </r>
  </si>
  <si>
    <t>Sửa hướng dẫn đánh giá</t>
  </si>
  <si>
    <t>(Ban hành kèm theo Quyết định số         /QĐ-UBND ngày       tháng  7  năm 2023 của Chủ tịch UBND tỉnh)</t>
  </si>
  <si>
    <t>(Ban hành kèm theo Quyết định số         /QĐ-UBND ngày       tháng 7 năm 2023 của Chủ tịch UBND tỉnh)</t>
  </si>
  <si>
    <t>Sửa công thức tính điểm</t>
  </si>
  <si>
    <t>Sửa đánh giá (bỏ quy định thời gian cụ thể)</t>
  </si>
  <si>
    <t>Bổ sung hướng dẫn cụ thể và sửa công thức tính điểm</t>
  </si>
  <si>
    <t>Sửa tên tiêu chí và công thức đánh giá</t>
  </si>
  <si>
    <t>Không đánh giá với VP UBND tỉnh
Sửa hướng dẫn đánh giá</t>
  </si>
  <si>
    <t>Chỉnh sửa năm và công thức tính điểm</t>
  </si>
  <si>
    <r>
      <t xml:space="preserve">Tính điểm theo công thức: </t>
    </r>
    <r>
      <rPr>
        <b/>
        <i/>
        <sz val="12"/>
        <color indexed="10"/>
        <rFont val="Times New Roman"/>
        <family val="1"/>
      </rPr>
      <t>(b/a)*điểm tối đa</t>
    </r>
    <r>
      <rPr>
        <i/>
        <sz val="12"/>
        <color indexed="10"/>
        <rFont val="Times New Roman"/>
        <family val="1"/>
      </rPr>
      <t>, Trong đó:
a là tổng số văn bản đi của cơ quan;
b là số văn bản điện tử gửi đi của cơ quan sử dụng chữ ký số cá nhân</t>
    </r>
  </si>
  <si>
    <r>
      <t xml:space="preserve">Tính điểm theo công thức: </t>
    </r>
    <r>
      <rPr>
        <b/>
        <i/>
        <sz val="12"/>
        <color indexed="10"/>
        <rFont val="Times New Roman"/>
        <family val="1"/>
      </rPr>
      <t>(b/a)*điểm tối đa</t>
    </r>
    <r>
      <rPr>
        <i/>
        <sz val="12"/>
        <color indexed="10"/>
        <rFont val="Times New Roman"/>
        <family val="1"/>
      </rPr>
      <t>, Trong đó:
a là tổng số văn bản đến;
b là số văn bản đến được lập hồ sơ, có ý kiến chỉ đạo, ý kiến xử lý, gắn văn bản dự thảo, văn bản phát hành vào hồ sơ công việc</t>
    </r>
  </si>
  <si>
    <t>Cập nhật đầy đủ, kịp thời hồ sơ của cán bộ, công chức, viên chức trên phần mềm: 1.0</t>
  </si>
  <si>
    <t>Cập nhật đầy đủ, kịp thời thông tin của cán bộ, công chức, viên chức trên phần mềm: 1.0</t>
  </si>
  <si>
    <t>Yêu cầu: Cơ quan thực hiện cập nhật đầy đủ, kịp thời hồ sơ và thông tin chi tiết của 100% cán bộ, công chức, viên chức thuộc quyền quản lý</t>
  </si>
  <si>
    <t>Yêu cầu: UBND cấp huyện thực hiện cập nhật đầy đủ, kịp thời hồ sơ và thông tin chi tiết của 100% cán bộ, công chức, viên chức thuộc quyền quản lý</t>
  </si>
  <si>
    <r>
      <rPr>
        <strike/>
        <sz val="11"/>
        <color indexed="10"/>
        <rFont val="Times New Roman"/>
        <family val="1"/>
      </rPr>
      <t>Không đánh giá đối với VP UBND tỉnh</t>
    </r>
    <r>
      <rPr>
        <sz val="11"/>
        <rFont val="Times New Roman"/>
        <family val="1"/>
      </rPr>
      <t xml:space="preserve">
Giữ nguyên tiêu chí, bổ sung có áp dụng đánh giá với VPUBND tỉnh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</si>
</sst>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2A]dd\ mmmm\ yyyy"/>
    <numFmt numFmtId="177" formatCode="[$-42A]h:mm:ss\ AM/PM"/>
    <numFmt numFmtId="178" formatCode="0.0"/>
  </numFmts>
  <fonts count="74">
    <font>
      <sz val="11"/>
      <color theme="1"/>
      <name val="Calibri"/>
      <family val="2"/>
    </font>
    <font>
      <sz val="11"/>
      <color indexed="8"/>
      <name val="Arial"/>
      <family val="2"/>
    </font>
    <font>
      <b/>
      <sz val="12"/>
      <name val="Times New Roman"/>
      <family val="1"/>
    </font>
    <font>
      <b/>
      <sz val="11"/>
      <name val="Times New Roman"/>
      <family val="1"/>
    </font>
    <font>
      <sz val="12"/>
      <name val="Times New Roman"/>
      <family val="1"/>
    </font>
    <font>
      <sz val="11"/>
      <name val="Times New Roman"/>
      <family val="1"/>
    </font>
    <font>
      <i/>
      <sz val="12"/>
      <name val="Times New Roman"/>
      <family val="1"/>
    </font>
    <font>
      <sz val="10"/>
      <name val="Times New Roman"/>
      <family val="1"/>
    </font>
    <font>
      <b/>
      <sz val="14"/>
      <name val="Times New Roman"/>
      <family val="1"/>
    </font>
    <font>
      <i/>
      <sz val="14"/>
      <name val="Times New Roman"/>
      <family val="1"/>
    </font>
    <font>
      <i/>
      <sz val="11"/>
      <name val="Times New Roman"/>
      <family val="1"/>
    </font>
    <font>
      <b/>
      <sz val="13"/>
      <name val="Times New Roman"/>
      <family val="1"/>
    </font>
    <font>
      <i/>
      <sz val="13"/>
      <name val="Times New Roman"/>
      <family val="1"/>
    </font>
    <font>
      <sz val="13"/>
      <name val="Times New Roman"/>
      <family val="1"/>
    </font>
    <font>
      <b/>
      <i/>
      <sz val="12"/>
      <name val="Times New Roman"/>
      <family val="1"/>
    </font>
    <font>
      <sz val="12"/>
      <name val="Calibri"/>
      <family val="2"/>
    </font>
    <font>
      <sz val="11"/>
      <name val="Calibri"/>
      <family val="2"/>
    </font>
    <font>
      <i/>
      <sz val="12.1"/>
      <name val="Times New Roman"/>
      <family val="1"/>
    </font>
    <font>
      <sz val="11"/>
      <color indexed="10"/>
      <name val="Times New Roman"/>
      <family val="1"/>
    </font>
    <font>
      <sz val="10"/>
      <color indexed="10"/>
      <name val="Times New Roman"/>
      <family val="1"/>
    </font>
    <font>
      <sz val="12"/>
      <color indexed="10"/>
      <name val="Times New Roman"/>
      <family val="1"/>
    </font>
    <font>
      <i/>
      <sz val="12"/>
      <color indexed="10"/>
      <name val="Times New Roman"/>
      <family val="1"/>
    </font>
    <font>
      <b/>
      <i/>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mbria"/>
      <family val="1"/>
    </font>
    <font>
      <b/>
      <sz val="11"/>
      <name val="Calibri"/>
      <family val="2"/>
    </font>
    <font>
      <sz val="10"/>
      <name val="Calibri"/>
      <family val="2"/>
    </font>
    <font>
      <i/>
      <sz val="11"/>
      <name val="Calibri"/>
      <family val="2"/>
    </font>
    <font>
      <b/>
      <strike/>
      <sz val="12"/>
      <color indexed="10"/>
      <name val="Times New Roman"/>
      <family val="1"/>
    </font>
    <font>
      <b/>
      <sz val="12"/>
      <color indexed="10"/>
      <name val="Times New Roman"/>
      <family val="1"/>
    </font>
    <font>
      <strike/>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trike/>
      <sz val="12"/>
      <color rgb="FFFF0000"/>
      <name val="Times New Roman"/>
      <family val="1"/>
    </font>
    <font>
      <sz val="12"/>
      <color rgb="FFFF0000"/>
      <name val="Times New Roman"/>
      <family val="1"/>
    </font>
    <font>
      <b/>
      <sz val="12"/>
      <color rgb="FFFF0000"/>
      <name val="Times New Roman"/>
      <family val="1"/>
    </font>
    <font>
      <i/>
      <sz val="12"/>
      <color rgb="FFFF0000"/>
      <name val="Times New Roman"/>
      <family val="1"/>
    </font>
    <font>
      <sz val="11"/>
      <color rgb="FFFF0000"/>
      <name val="Times New Roman"/>
      <family val="1"/>
    </font>
    <font>
      <sz val="10"/>
      <color rgb="FFFF0000"/>
      <name val="Times New Roman"/>
      <family val="1"/>
    </font>
    <font>
      <strike/>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right style="thin"/>
      <top style="thin"/>
      <bottom style="thin"/>
    </border>
    <border>
      <left>
        <color indexed="63"/>
      </left>
      <right style="thin"/>
      <top style="thin"/>
      <bottom>
        <color indexed="63"/>
      </bottom>
    </border>
    <border>
      <left style="thin"/>
      <right style="thin"/>
      <top/>
      <bottom style="thin"/>
    </border>
    <border>
      <left style="thin"/>
      <right style="thin"/>
      <top/>
      <bottom/>
    </border>
    <border>
      <left style="thin"/>
      <right>
        <color indexed="63"/>
      </right>
      <top style="thin"/>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74">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xf>
    <xf numFmtId="0" fontId="6" fillId="0" borderId="10" xfId="57" applyFont="1" applyBorder="1" applyAlignment="1">
      <alignment horizontal="justify" vertical="center"/>
      <protection/>
    </xf>
    <xf numFmtId="0" fontId="4"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16" fillId="0" borderId="0" xfId="57" applyFont="1">
      <alignment/>
      <protection/>
    </xf>
    <xf numFmtId="0" fontId="4" fillId="0" borderId="10" xfId="57" applyFont="1" applyBorder="1" applyAlignment="1">
      <alignment horizontal="center" vertical="center"/>
      <protection/>
    </xf>
    <xf numFmtId="0" fontId="4" fillId="0" borderId="10" xfId="57" applyFont="1" applyBorder="1" applyAlignment="1">
      <alignment horizontal="center" vertical="center" wrapText="1"/>
      <protection/>
    </xf>
    <xf numFmtId="0" fontId="4" fillId="0" borderId="10" xfId="57" applyFont="1" applyBorder="1" applyAlignment="1">
      <alignment horizontal="justify" vertical="center"/>
      <protection/>
    </xf>
    <xf numFmtId="0" fontId="6" fillId="0" borderId="10" xfId="0" applyFont="1" applyBorder="1" applyAlignment="1">
      <alignment horizontal="justify" vertical="center" wrapText="1"/>
    </xf>
    <xf numFmtId="0" fontId="4" fillId="0" borderId="10" xfId="0" applyFont="1" applyBorder="1" applyAlignment="1">
      <alignment vertical="center" wrapText="1"/>
    </xf>
    <xf numFmtId="0" fontId="2" fillId="0" borderId="10" xfId="57" applyFont="1" applyBorder="1" applyAlignment="1">
      <alignment horizontal="center" vertical="center"/>
      <protection/>
    </xf>
    <xf numFmtId="0" fontId="2" fillId="0" borderId="10" xfId="57" applyFont="1" applyFill="1" applyBorder="1" applyAlignment="1">
      <alignment horizontal="center" vertical="center"/>
      <protection/>
    </xf>
    <xf numFmtId="0" fontId="2" fillId="0" borderId="10" xfId="57" applyFont="1" applyFill="1" applyBorder="1" applyAlignment="1">
      <alignment horizontal="justify" vertical="center"/>
      <protection/>
    </xf>
    <xf numFmtId="0" fontId="16" fillId="0" borderId="0" xfId="57" applyFont="1" applyFill="1">
      <alignment/>
      <protection/>
    </xf>
    <xf numFmtId="0" fontId="4" fillId="0" borderId="10" xfId="57" applyFont="1" applyFill="1" applyBorder="1" applyAlignment="1">
      <alignment horizontal="center" vertical="center"/>
      <protection/>
    </xf>
    <xf numFmtId="0" fontId="4" fillId="0" borderId="10" xfId="57" applyFont="1" applyBorder="1" applyAlignment="1">
      <alignment horizontal="justify" vertical="center" wrapText="1"/>
      <protection/>
    </xf>
    <xf numFmtId="0" fontId="4" fillId="0" borderId="10" xfId="57" applyFont="1" applyBorder="1" applyAlignment="1">
      <alignment horizontal="center" vertical="center"/>
      <protection/>
    </xf>
    <xf numFmtId="0" fontId="6" fillId="0" borderId="10" xfId="57" applyFont="1" applyBorder="1" applyAlignment="1">
      <alignment horizontal="justify" vertical="center"/>
      <protection/>
    </xf>
    <xf numFmtId="0" fontId="4" fillId="0" borderId="10" xfId="57" applyFont="1" applyBorder="1" applyAlignment="1">
      <alignment vertical="center"/>
      <protection/>
    </xf>
    <xf numFmtId="0" fontId="4" fillId="0" borderId="10" xfId="57" applyFont="1" applyBorder="1" applyAlignment="1">
      <alignment horizontal="justify" vertical="center"/>
      <protection/>
    </xf>
    <xf numFmtId="0" fontId="2" fillId="0" borderId="10" xfId="57" applyFont="1" applyBorder="1" applyAlignment="1">
      <alignment horizontal="center" vertical="center"/>
      <protection/>
    </xf>
    <xf numFmtId="0" fontId="2" fillId="0" borderId="10" xfId="57" applyFont="1" applyBorder="1" applyAlignment="1">
      <alignment horizontal="justify" vertical="center"/>
      <protection/>
    </xf>
    <xf numFmtId="0" fontId="2" fillId="0" borderId="10" xfId="57" applyFont="1" applyBorder="1" applyAlignment="1">
      <alignment vertical="center"/>
      <protection/>
    </xf>
    <xf numFmtId="0" fontId="2" fillId="0" borderId="10" xfId="57" applyFont="1" applyBorder="1" applyAlignment="1">
      <alignment horizontal="justify" vertical="center"/>
      <protection/>
    </xf>
    <xf numFmtId="0" fontId="2" fillId="0" borderId="10" xfId="57" applyFont="1" applyFill="1" applyBorder="1" applyAlignment="1">
      <alignment horizontal="justify" vertical="center"/>
      <protection/>
    </xf>
    <xf numFmtId="0" fontId="4" fillId="0" borderId="10" xfId="57" applyFont="1" applyFill="1" applyBorder="1" applyAlignment="1">
      <alignment horizontal="justify" vertical="center"/>
      <protection/>
    </xf>
    <xf numFmtId="0" fontId="2" fillId="0" borderId="10" xfId="57" applyNumberFormat="1" applyFont="1" applyBorder="1" applyAlignment="1">
      <alignment horizontal="center" vertical="center"/>
      <protection/>
    </xf>
    <xf numFmtId="0" fontId="3" fillId="0" borderId="10" xfId="0" applyNumberFormat="1" applyFont="1" applyBorder="1" applyAlignment="1">
      <alignment horizontal="center" vertical="center" wrapText="1"/>
    </xf>
    <xf numFmtId="0" fontId="3" fillId="0" borderId="0" xfId="0" applyFont="1" applyAlignment="1">
      <alignment/>
    </xf>
    <xf numFmtId="0" fontId="7" fillId="0" borderId="10" xfId="0" applyFont="1" applyBorder="1" applyAlignment="1">
      <alignment horizontal="center" vertical="center" wrapText="1"/>
    </xf>
    <xf numFmtId="0" fontId="2" fillId="0" borderId="10" xfId="57" applyFont="1" applyBorder="1" applyAlignment="1">
      <alignment vertical="center" wrapText="1"/>
      <protection/>
    </xf>
    <xf numFmtId="0" fontId="4" fillId="0" borderId="10" xfId="57" applyFont="1" applyFill="1" applyBorder="1" applyAlignment="1">
      <alignment horizontal="center" vertical="center"/>
      <protection/>
    </xf>
    <xf numFmtId="0" fontId="6" fillId="0" borderId="10" xfId="0" applyFont="1" applyFill="1" applyBorder="1" applyAlignment="1">
      <alignment horizontal="justify" vertical="center" wrapText="1"/>
    </xf>
    <xf numFmtId="0" fontId="4" fillId="0" borderId="11" xfId="0" applyFont="1" applyBorder="1" applyAlignment="1">
      <alignment horizontal="center" vertical="center" wrapText="1"/>
    </xf>
    <xf numFmtId="0" fontId="4" fillId="0" borderId="10"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0" xfId="57" applyFont="1" applyBorder="1" applyAlignment="1">
      <alignment horizontal="left" vertical="center" wrapText="1"/>
      <protection/>
    </xf>
    <xf numFmtId="0" fontId="6" fillId="0" borderId="10" xfId="0" applyFont="1" applyBorder="1" applyAlignment="1">
      <alignment horizontal="justify" vertical="top" wrapText="1"/>
    </xf>
    <xf numFmtId="0" fontId="2" fillId="0" borderId="10" xfId="0" applyFont="1" applyBorder="1" applyAlignment="1">
      <alignment vertical="center" wrapText="1"/>
    </xf>
    <xf numFmtId="0" fontId="6" fillId="0" borderId="10" xfId="57" applyFont="1" applyFill="1" applyBorder="1" applyAlignment="1">
      <alignment horizontal="justify" vertical="center"/>
      <protection/>
    </xf>
    <xf numFmtId="0" fontId="6" fillId="0" borderId="10" xfId="0" applyFont="1" applyBorder="1" applyAlignment="1">
      <alignment vertical="center" wrapText="1"/>
    </xf>
    <xf numFmtId="0" fontId="42" fillId="0" borderId="10" xfId="57" applyFont="1" applyBorder="1" applyAlignment="1">
      <alignment horizontal="center" wrapText="1"/>
      <protection/>
    </xf>
    <xf numFmtId="0" fontId="4" fillId="0" borderId="10" xfId="57" applyFont="1" applyFill="1" applyBorder="1" applyAlignment="1">
      <alignment horizontal="center" vertical="center" wrapText="1"/>
      <protection/>
    </xf>
    <xf numFmtId="0" fontId="5" fillId="0" borderId="0" xfId="57" applyFont="1">
      <alignment/>
      <protection/>
    </xf>
    <xf numFmtId="0" fontId="43" fillId="0" borderId="0" xfId="57" applyFont="1" applyFill="1">
      <alignment/>
      <protection/>
    </xf>
    <xf numFmtId="0" fontId="2" fillId="0" borderId="10" xfId="0" applyFont="1" applyFill="1" applyBorder="1" applyAlignment="1">
      <alignment horizontal="justify" vertical="center" wrapText="1"/>
    </xf>
    <xf numFmtId="0" fontId="6" fillId="0" borderId="10" xfId="57" applyFont="1" applyBorder="1" applyAlignment="1">
      <alignment horizontal="center" vertical="center"/>
      <protection/>
    </xf>
    <xf numFmtId="0" fontId="4" fillId="0" borderId="0" xfId="0" applyFont="1" applyAlignment="1">
      <alignment horizontal="center" vertical="center" wrapText="1"/>
    </xf>
    <xf numFmtId="0" fontId="2" fillId="0" borderId="10" xfId="0" applyNumberFormat="1" applyFont="1" applyBorder="1" applyAlignment="1">
      <alignment horizontal="center" vertical="center" wrapText="1"/>
    </xf>
    <xf numFmtId="0" fontId="2" fillId="0" borderId="10" xfId="57" applyNumberFormat="1" applyFont="1" applyFill="1" applyBorder="1" applyAlignment="1">
      <alignment horizontal="center" vertical="center"/>
      <protection/>
    </xf>
    <xf numFmtId="0" fontId="2" fillId="0" borderId="10" xfId="57" applyNumberFormat="1" applyFont="1" applyBorder="1" applyAlignment="1">
      <alignment horizontal="center" vertical="center"/>
      <protection/>
    </xf>
    <xf numFmtId="0" fontId="2" fillId="0" borderId="10" xfId="57" applyNumberFormat="1" applyFont="1" applyBorder="1" applyAlignment="1">
      <alignment horizontal="center" vertical="center" wrapText="1"/>
      <protection/>
    </xf>
    <xf numFmtId="0" fontId="6" fillId="0" borderId="10" xfId="57" applyFont="1" applyBorder="1" applyAlignment="1">
      <alignment horizontal="justify" vertical="center" wrapText="1"/>
      <protection/>
    </xf>
    <xf numFmtId="0" fontId="5"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4" fillId="0" borderId="10" xfId="57" applyNumberFormat="1" applyFont="1" applyBorder="1" applyAlignment="1">
      <alignment horizontal="center" vertical="center"/>
      <protection/>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vertical="center" wrapText="1"/>
    </xf>
    <xf numFmtId="0" fontId="2"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Alignment="1">
      <alignment/>
    </xf>
    <xf numFmtId="0" fontId="4"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4" fillId="0" borderId="10" xfId="0" applyNumberFormat="1" applyFont="1" applyBorder="1" applyAlignment="1">
      <alignment horizontal="center" vertical="center" wrapText="1"/>
    </xf>
    <xf numFmtId="0" fontId="5" fillId="0" borderId="10" xfId="0" applyFont="1" applyBorder="1" applyAlignment="1">
      <alignment horizontal="center"/>
    </xf>
    <xf numFmtId="0" fontId="8" fillId="0" borderId="10" xfId="0" applyFont="1" applyBorder="1" applyAlignment="1">
      <alignment horizontal="center" vertical="center" wrapText="1"/>
    </xf>
    <xf numFmtId="0" fontId="8" fillId="0" borderId="0" xfId="0" applyFont="1" applyAlignment="1">
      <alignment/>
    </xf>
    <xf numFmtId="1" fontId="4"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Fill="1" applyAlignment="1">
      <alignment/>
    </xf>
    <xf numFmtId="0" fontId="4" fillId="33" borderId="10" xfId="0" applyFont="1" applyFill="1" applyBorder="1" applyAlignment="1">
      <alignment horizontal="justify" vertical="center" wrapText="1"/>
    </xf>
    <xf numFmtId="0" fontId="5" fillId="33" borderId="0" xfId="0" applyFont="1" applyFill="1" applyAlignment="1">
      <alignment/>
    </xf>
    <xf numFmtId="0" fontId="2" fillId="33" borderId="10" xfId="0" applyFont="1" applyFill="1" applyBorder="1" applyAlignment="1">
      <alignment horizontal="center" vertical="center" wrapText="1"/>
    </xf>
    <xf numFmtId="0" fontId="16" fillId="33" borderId="0" xfId="57" applyFont="1" applyFill="1">
      <alignment/>
      <protection/>
    </xf>
    <xf numFmtId="0" fontId="5" fillId="0" borderId="10" xfId="57" applyFont="1" applyBorder="1" applyAlignment="1">
      <alignment horizontal="center" vertical="center"/>
      <protection/>
    </xf>
    <xf numFmtId="0" fontId="5" fillId="0" borderId="10" xfId="57" applyFont="1" applyBorder="1" applyAlignment="1">
      <alignment horizontal="center" vertical="center"/>
      <protection/>
    </xf>
    <xf numFmtId="0" fontId="16" fillId="0" borderId="10" xfId="57" applyFont="1" applyBorder="1" applyAlignment="1">
      <alignment horizontal="center"/>
      <protection/>
    </xf>
    <xf numFmtId="0" fontId="5" fillId="0" borderId="0" xfId="57" applyFont="1" applyAlignment="1">
      <alignment vertical="center" wrapText="1"/>
      <protection/>
    </xf>
    <xf numFmtId="0" fontId="7" fillId="0" borderId="10" xfId="57" applyFont="1" applyBorder="1" applyAlignment="1">
      <alignment horizontal="center" vertical="center"/>
      <protection/>
    </xf>
    <xf numFmtId="0" fontId="44" fillId="0" borderId="10" xfId="57" applyFont="1" applyBorder="1" applyAlignment="1">
      <alignment horizontal="center"/>
      <protection/>
    </xf>
    <xf numFmtId="0" fontId="7" fillId="0" borderId="10" xfId="57" applyFont="1" applyBorder="1" applyAlignment="1">
      <alignment horizontal="left" vertical="center"/>
      <protection/>
    </xf>
    <xf numFmtId="0" fontId="44" fillId="0" borderId="10" xfId="57" applyFont="1" applyBorder="1" applyAlignment="1">
      <alignment horizontal="left"/>
      <protection/>
    </xf>
    <xf numFmtId="0" fontId="5" fillId="0" borderId="10" xfId="0" applyFont="1" applyBorder="1" applyAlignment="1">
      <alignment horizontal="left" vertical="top" wrapText="1"/>
    </xf>
    <xf numFmtId="0" fontId="5" fillId="0" borderId="10" xfId="0" applyFont="1" applyBorder="1" applyAlignment="1">
      <alignment horizontal="center" vertical="top" wrapText="1"/>
    </xf>
    <xf numFmtId="0" fontId="4" fillId="0" borderId="10" xfId="57" applyFont="1" applyBorder="1" applyAlignment="1">
      <alignment horizontal="left" vertical="top"/>
      <protection/>
    </xf>
    <xf numFmtId="0" fontId="4" fillId="0" borderId="10" xfId="57" applyFont="1" applyBorder="1" applyAlignment="1">
      <alignment horizontal="center" vertical="top"/>
      <protection/>
    </xf>
    <xf numFmtId="2" fontId="5" fillId="0" borderId="10" xfId="0" applyNumberFormat="1" applyFont="1" applyBorder="1" applyAlignment="1">
      <alignment horizontal="left" vertical="top" wrapText="1"/>
    </xf>
    <xf numFmtId="2" fontId="5"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0" fontId="7" fillId="0" borderId="10" xfId="0" applyFont="1" applyBorder="1" applyAlignment="1">
      <alignment horizontal="center" vertical="top" wrapText="1"/>
    </xf>
    <xf numFmtId="0" fontId="7" fillId="0" borderId="10" xfId="57" applyFont="1" applyBorder="1" applyAlignment="1">
      <alignment horizontal="left" vertical="top" wrapText="1"/>
      <protection/>
    </xf>
    <xf numFmtId="0" fontId="7" fillId="0" borderId="10" xfId="57" applyFont="1" applyBorder="1" applyAlignment="1">
      <alignment horizontal="center" vertical="top" wrapText="1"/>
      <protection/>
    </xf>
    <xf numFmtId="0" fontId="5" fillId="0" borderId="10" xfId="57" applyFont="1" applyBorder="1" applyAlignment="1">
      <alignment horizontal="center" vertical="top" wrapText="1"/>
      <protection/>
    </xf>
    <xf numFmtId="0" fontId="7" fillId="0" borderId="10" xfId="57" applyFont="1" applyFill="1" applyBorder="1" applyAlignment="1">
      <alignment horizontal="left" vertical="top" wrapText="1"/>
      <protection/>
    </xf>
    <xf numFmtId="0" fontId="7" fillId="0" borderId="10" xfId="57" applyFont="1" applyFill="1" applyBorder="1" applyAlignment="1">
      <alignment horizontal="center" vertical="top" wrapText="1"/>
      <protection/>
    </xf>
    <xf numFmtId="0" fontId="5" fillId="0" borderId="10" xfId="57" applyFont="1" applyFill="1" applyBorder="1" applyAlignment="1">
      <alignment horizontal="center" vertical="top" wrapText="1"/>
      <protection/>
    </xf>
    <xf numFmtId="0" fontId="5" fillId="0" borderId="10" xfId="57" applyFont="1" applyBorder="1" applyAlignment="1">
      <alignment horizontal="center" vertical="top" wrapText="1"/>
      <protection/>
    </xf>
    <xf numFmtId="0" fontId="3" fillId="0" borderId="10" xfId="0" applyFont="1" applyBorder="1" applyAlignment="1">
      <alignment horizontal="center"/>
    </xf>
    <xf numFmtId="0" fontId="11" fillId="0" borderId="0" xfId="57" applyFont="1" applyAlignment="1">
      <alignment horizontal="center" vertical="center" wrapText="1"/>
      <protection/>
    </xf>
    <xf numFmtId="0" fontId="13" fillId="0" borderId="0" xfId="57" applyFont="1">
      <alignment/>
      <protection/>
    </xf>
    <xf numFmtId="0" fontId="13" fillId="0" borderId="0" xfId="57" applyFont="1" applyAlignment="1">
      <alignment horizontal="center"/>
      <protection/>
    </xf>
    <xf numFmtId="0" fontId="13" fillId="0" borderId="0" xfId="0" applyFont="1" applyAlignment="1">
      <alignment/>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5" fillId="0" borderId="0" xfId="57" applyFont="1">
      <alignment/>
      <protection/>
    </xf>
    <xf numFmtId="0" fontId="45" fillId="0" borderId="0" xfId="57" applyFont="1">
      <alignment/>
      <protection/>
    </xf>
    <xf numFmtId="0" fontId="4" fillId="0" borderId="10" xfId="0" applyFont="1" applyBorder="1" applyAlignment="1">
      <alignment wrapText="1"/>
    </xf>
    <xf numFmtId="0" fontId="4" fillId="0" borderId="10" xfId="0" applyFont="1" applyBorder="1" applyAlignment="1">
      <alignment horizontal="center"/>
    </xf>
    <xf numFmtId="0" fontId="4" fillId="0" borderId="10" xfId="0" applyFont="1" applyBorder="1" applyAlignment="1">
      <alignment horizontal="left" wrapText="1"/>
    </xf>
    <xf numFmtId="0" fontId="4" fillId="0" borderId="10" xfId="0" applyFont="1" applyBorder="1" applyAlignment="1">
      <alignment/>
    </xf>
    <xf numFmtId="0" fontId="3" fillId="0" borderId="10" xfId="57" applyFont="1" applyBorder="1" applyAlignment="1">
      <alignment horizontal="center"/>
      <protection/>
    </xf>
    <xf numFmtId="0" fontId="16" fillId="0" borderId="0" xfId="57" applyFont="1" applyAlignment="1">
      <alignment horizontal="center"/>
      <protection/>
    </xf>
    <xf numFmtId="0" fontId="8"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178" fontId="4" fillId="0" borderId="10" xfId="0" applyNumberFormat="1" applyFont="1" applyBorder="1" applyAlignment="1">
      <alignment horizontal="center" vertical="center" wrapText="1"/>
    </xf>
    <xf numFmtId="0" fontId="10" fillId="0" borderId="10" xfId="0" applyFont="1" applyBorder="1" applyAlignment="1">
      <alignment vertical="top" wrapText="1"/>
    </xf>
    <xf numFmtId="0" fontId="5" fillId="0" borderId="0" xfId="0" applyFont="1" applyAlignment="1">
      <alignment wrapText="1"/>
    </xf>
    <xf numFmtId="0" fontId="10" fillId="0" borderId="10" xfId="57" applyFont="1" applyBorder="1" applyAlignment="1">
      <alignment horizontal="center" vertical="center"/>
      <protection/>
    </xf>
    <xf numFmtId="0" fontId="2" fillId="0" borderId="13" xfId="0" applyFont="1" applyBorder="1" applyAlignment="1">
      <alignment vertical="center" wrapText="1"/>
    </xf>
    <xf numFmtId="0" fontId="2" fillId="0" borderId="13" xfId="0" applyFont="1" applyBorder="1" applyAlignment="1">
      <alignment horizontal="justify" vertical="center" wrapText="1"/>
    </xf>
    <xf numFmtId="0" fontId="4" fillId="0" borderId="13" xfId="0" applyFont="1" applyBorder="1" applyAlignment="1">
      <alignment horizontal="justify" vertical="center" wrapText="1"/>
    </xf>
    <xf numFmtId="0" fontId="6" fillId="0" borderId="13" xfId="0" applyFont="1" applyBorder="1" applyAlignment="1">
      <alignment horizontal="justify" vertical="center" wrapText="1"/>
    </xf>
    <xf numFmtId="0" fontId="4" fillId="0" borderId="13" xfId="57" applyFont="1" applyBorder="1" applyAlignment="1">
      <alignment horizontal="justify" vertical="center" wrapText="1"/>
      <protection/>
    </xf>
    <xf numFmtId="0" fontId="6" fillId="0" borderId="13" xfId="57" applyFont="1" applyBorder="1" applyAlignment="1">
      <alignment horizontal="left" vertical="center" wrapText="1"/>
      <protection/>
    </xf>
    <xf numFmtId="0" fontId="6" fillId="0" borderId="13" xfId="57" applyFont="1" applyBorder="1" applyAlignment="1">
      <alignment horizontal="justify" vertical="center"/>
      <protection/>
    </xf>
    <xf numFmtId="0" fontId="6" fillId="0" borderId="13" xfId="57" applyFont="1" applyBorder="1" applyAlignment="1">
      <alignment horizontal="justify" vertical="top" wrapText="1"/>
      <protection/>
    </xf>
    <xf numFmtId="0" fontId="2" fillId="0" borderId="13" xfId="57" applyFont="1" applyBorder="1" applyAlignment="1">
      <alignment horizontal="justify" vertical="center"/>
      <protection/>
    </xf>
    <xf numFmtId="0" fontId="4" fillId="0" borderId="13" xfId="57" applyFont="1" applyBorder="1" applyAlignment="1">
      <alignment horizontal="justify" vertical="center"/>
      <protection/>
    </xf>
    <xf numFmtId="0" fontId="6" fillId="0" borderId="13" xfId="0" applyFont="1" applyBorder="1" applyAlignment="1">
      <alignment horizontal="justify" vertical="center" wrapText="1"/>
    </xf>
    <xf numFmtId="0" fontId="4" fillId="0" borderId="13" xfId="0" applyFont="1" applyBorder="1" applyAlignment="1">
      <alignment vertical="center" wrapText="1"/>
    </xf>
    <xf numFmtId="0" fontId="6" fillId="0" borderId="13" xfId="0" applyFont="1" applyBorder="1" applyAlignment="1">
      <alignment vertical="center" wrapText="1"/>
    </xf>
    <xf numFmtId="0" fontId="4" fillId="0" borderId="13" xfId="0" applyFont="1" applyBorder="1" applyAlignment="1">
      <alignment vertical="center" wrapText="1"/>
    </xf>
    <xf numFmtId="2" fontId="6" fillId="0" borderId="13" xfId="0" applyNumberFormat="1" applyFont="1" applyBorder="1" applyAlignment="1">
      <alignment vertical="center" wrapText="1"/>
    </xf>
    <xf numFmtId="0" fontId="2" fillId="0" borderId="13"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4" fillId="0" borderId="13" xfId="57" applyFont="1" applyFill="1" applyBorder="1" applyAlignment="1">
      <alignment wrapText="1"/>
      <protection/>
    </xf>
    <xf numFmtId="0" fontId="6" fillId="0" borderId="13" xfId="57" applyFont="1" applyFill="1" applyBorder="1" applyAlignment="1">
      <alignment wrapText="1"/>
      <protection/>
    </xf>
    <xf numFmtId="0" fontId="4" fillId="0" borderId="13"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4" fillId="0" borderId="13" xfId="0" applyFont="1" applyFill="1" applyBorder="1" applyAlignment="1">
      <alignment horizontal="left" vertical="center" wrapText="1"/>
    </xf>
    <xf numFmtId="0" fontId="4" fillId="33" borderId="13" xfId="0" applyFont="1" applyFill="1" applyBorder="1" applyAlignment="1">
      <alignment horizontal="justify" vertical="center" wrapText="1"/>
    </xf>
    <xf numFmtId="0" fontId="6" fillId="33" borderId="13" xfId="0" applyFont="1" applyFill="1" applyBorder="1" applyAlignment="1">
      <alignment horizontal="justify" vertical="center" wrapText="1"/>
    </xf>
    <xf numFmtId="0" fontId="4" fillId="0" borderId="13" xfId="57" applyFont="1" applyBorder="1" applyAlignment="1">
      <alignment horizontal="justify" vertical="center"/>
      <protection/>
    </xf>
    <xf numFmtId="0" fontId="6" fillId="0" borderId="13" xfId="57" applyFont="1" applyBorder="1" applyAlignment="1">
      <alignment horizontal="justify" vertical="center"/>
      <protection/>
    </xf>
    <xf numFmtId="0" fontId="2" fillId="0" borderId="13" xfId="0" applyFont="1" applyBorder="1" applyAlignment="1">
      <alignment horizontal="justify" vertical="center" wrapText="1"/>
    </xf>
    <xf numFmtId="0" fontId="6" fillId="0" borderId="13" xfId="57" applyFont="1" applyFill="1" applyBorder="1" applyAlignment="1">
      <alignment horizontal="justify" vertical="center"/>
      <protection/>
    </xf>
    <xf numFmtId="2" fontId="2" fillId="0" borderId="13" xfId="0" applyNumberFormat="1" applyFont="1" applyBorder="1" applyAlignment="1">
      <alignment vertical="center" wrapText="1"/>
    </xf>
    <xf numFmtId="0" fontId="4" fillId="33" borderId="13" xfId="0" applyFont="1" applyFill="1" applyBorder="1" applyAlignment="1" quotePrefix="1">
      <alignment vertical="center" wrapText="1"/>
    </xf>
    <xf numFmtId="0" fontId="2" fillId="0" borderId="13" xfId="57" applyFont="1" applyBorder="1" applyAlignment="1">
      <alignment horizontal="justify" vertical="center"/>
      <protection/>
    </xf>
    <xf numFmtId="0" fontId="6" fillId="0" borderId="13" xfId="0" applyFont="1" applyBorder="1" applyAlignment="1" quotePrefix="1">
      <alignment horizontal="justify" vertical="center" wrapText="1"/>
    </xf>
    <xf numFmtId="0" fontId="4" fillId="0" borderId="13" xfId="0" applyFont="1" applyBorder="1" applyAlignment="1">
      <alignment horizontal="justify" vertical="center" wrapText="1"/>
    </xf>
    <xf numFmtId="0" fontId="6" fillId="0" borderId="14" xfId="57" applyFont="1" applyFill="1" applyBorder="1" applyAlignment="1">
      <alignment horizontal="justify" vertical="center"/>
      <protection/>
    </xf>
    <xf numFmtId="0" fontId="4" fillId="0" borderId="13" xfId="0" applyFont="1" applyBorder="1" applyAlignment="1">
      <alignment wrapText="1"/>
    </xf>
    <xf numFmtId="0" fontId="4" fillId="0" borderId="13" xfId="0" applyFont="1" applyBorder="1" applyAlignment="1">
      <alignment horizontal="left" wrapText="1"/>
    </xf>
    <xf numFmtId="0" fontId="2" fillId="0" borderId="10" xfId="0" applyNumberFormat="1" applyFont="1" applyBorder="1" applyAlignment="1" quotePrefix="1">
      <alignment horizontal="center" vertical="center" wrapText="1"/>
    </xf>
    <xf numFmtId="0" fontId="5" fillId="0" borderId="0" xfId="0" applyFont="1" applyBorder="1" applyAlignment="1">
      <alignment horizontal="center"/>
    </xf>
    <xf numFmtId="0" fontId="5" fillId="0" borderId="0" xfId="0" applyFont="1" applyBorder="1" applyAlignment="1">
      <alignment horizontal="center" vertical="center"/>
    </xf>
    <xf numFmtId="0" fontId="4" fillId="0" borderId="10" xfId="0" applyNumberFormat="1" applyFont="1" applyFill="1" applyBorder="1" applyAlignment="1">
      <alignment horizontal="center" vertical="center" wrapText="1"/>
    </xf>
    <xf numFmtId="0" fontId="6" fillId="0" borderId="13" xfId="0" applyFont="1" applyFill="1" applyBorder="1" applyAlignment="1" quotePrefix="1">
      <alignment horizontal="justify" vertical="center" wrapText="1"/>
    </xf>
    <xf numFmtId="0" fontId="2" fillId="0" borderId="14" xfId="57" applyFont="1" applyFill="1" applyBorder="1" applyAlignment="1">
      <alignment horizontal="justify" vertical="center"/>
      <protection/>
    </xf>
    <xf numFmtId="0" fontId="6" fillId="0" borderId="13" xfId="0" applyFont="1" applyFill="1" applyBorder="1" applyAlignment="1">
      <alignment horizontal="left" vertical="center" wrapText="1"/>
    </xf>
    <xf numFmtId="0" fontId="10" fillId="0" borderId="10" xfId="0" applyFont="1" applyBorder="1" applyAlignment="1">
      <alignment horizontal="center" vertical="center" wrapText="1"/>
    </xf>
    <xf numFmtId="0" fontId="4" fillId="0" borderId="15" xfId="57" applyFont="1" applyBorder="1" applyAlignment="1">
      <alignment horizontal="center" vertical="top" wrapText="1"/>
      <protection/>
    </xf>
    <xf numFmtId="2" fontId="2" fillId="0" borderId="10" xfId="57" applyNumberFormat="1" applyFont="1" applyBorder="1" applyAlignment="1">
      <alignment horizontal="center" vertical="center"/>
      <protection/>
    </xf>
    <xf numFmtId="0" fontId="4" fillId="33" borderId="10" xfId="0" applyFont="1" applyFill="1" applyBorder="1" applyAlignment="1">
      <alignment horizontal="center" vertical="center" wrapText="1"/>
    </xf>
    <xf numFmtId="0" fontId="4" fillId="33" borderId="10" xfId="57" applyFont="1" applyFill="1" applyBorder="1" applyAlignment="1">
      <alignment horizontal="center" vertical="center"/>
      <protection/>
    </xf>
    <xf numFmtId="0" fontId="6" fillId="0" borderId="10" xfId="57" applyFont="1" applyFill="1" applyBorder="1" applyAlignment="1">
      <alignment horizontal="justify" vertical="center" wrapText="1"/>
      <protection/>
    </xf>
    <xf numFmtId="0" fontId="2" fillId="0" borderId="10" xfId="57" applyFont="1" applyFill="1" applyBorder="1" applyAlignment="1">
      <alignment vertical="center"/>
      <protection/>
    </xf>
    <xf numFmtId="0" fontId="67" fillId="0" borderId="10" xfId="0" applyFont="1" applyBorder="1" applyAlignment="1">
      <alignment horizontal="center" vertical="center" wrapText="1"/>
    </xf>
    <xf numFmtId="0" fontId="66" fillId="33" borderId="0" xfId="57" applyFont="1" applyFill="1">
      <alignment/>
      <protection/>
    </xf>
    <xf numFmtId="0" fontId="68" fillId="33" borderId="10" xfId="57" applyFont="1" applyFill="1" applyBorder="1" applyAlignment="1">
      <alignment horizontal="center" vertical="center"/>
      <protection/>
    </xf>
    <xf numFmtId="0" fontId="66" fillId="0" borderId="0" xfId="57" applyFont="1">
      <alignment/>
      <protection/>
    </xf>
    <xf numFmtId="0" fontId="69" fillId="0" borderId="10" xfId="57" applyFont="1" applyBorder="1" applyAlignment="1">
      <alignment horizontal="center" vertical="center"/>
      <protection/>
    </xf>
    <xf numFmtId="0" fontId="70" fillId="2" borderId="13" xfId="57" applyFont="1" applyFill="1" applyBorder="1" applyAlignment="1">
      <alignment wrapText="1"/>
      <protection/>
    </xf>
    <xf numFmtId="0" fontId="69" fillId="0" borderId="13" xfId="57" applyFont="1" applyFill="1" applyBorder="1" applyAlignment="1">
      <alignment wrapText="1"/>
      <protection/>
    </xf>
    <xf numFmtId="0" fontId="70" fillId="0" borderId="13" xfId="57" applyFont="1" applyFill="1" applyBorder="1" applyAlignment="1">
      <alignment wrapText="1"/>
      <protection/>
    </xf>
    <xf numFmtId="0" fontId="69" fillId="0" borderId="10" xfId="57" applyNumberFormat="1" applyFont="1" applyFill="1" applyBorder="1" applyAlignment="1">
      <alignment horizontal="center" wrapText="1"/>
      <protection/>
    </xf>
    <xf numFmtId="0" fontId="69"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71" fillId="0" borderId="0" xfId="0" applyFont="1" applyFill="1" applyAlignment="1">
      <alignment/>
    </xf>
    <xf numFmtId="0" fontId="68" fillId="0" borderId="10" xfId="0" applyFont="1" applyFill="1" applyBorder="1" applyAlignment="1">
      <alignment horizontal="center" vertical="center" wrapText="1"/>
    </xf>
    <xf numFmtId="0" fontId="68" fillId="0" borderId="13" xfId="0" applyFont="1" applyFill="1" applyBorder="1" applyAlignment="1">
      <alignment horizontal="justify" vertical="center" wrapText="1"/>
    </xf>
    <xf numFmtId="0" fontId="68" fillId="0" borderId="13" xfId="0" applyFont="1" applyFill="1" applyBorder="1" applyAlignment="1" quotePrefix="1">
      <alignment vertical="center" wrapText="1"/>
    </xf>
    <xf numFmtId="0" fontId="70" fillId="0" borderId="13" xfId="0" applyFont="1" applyFill="1" applyBorder="1" applyAlignment="1" quotePrefix="1">
      <alignment vertical="center" wrapText="1"/>
    </xf>
    <xf numFmtId="0" fontId="69" fillId="0" borderId="10" xfId="0" applyFont="1" applyFill="1" applyBorder="1" applyAlignment="1">
      <alignment horizontal="center" vertical="center" wrapText="1"/>
    </xf>
    <xf numFmtId="0" fontId="69" fillId="0" borderId="10" xfId="0" applyFont="1" applyBorder="1" applyAlignment="1">
      <alignment horizontal="center" vertical="center" wrapText="1"/>
    </xf>
    <xf numFmtId="0" fontId="69" fillId="0" borderId="13" xfId="0" applyFont="1" applyBorder="1" applyAlignment="1">
      <alignment horizontal="justify" vertical="center" wrapText="1"/>
    </xf>
    <xf numFmtId="0" fontId="70" fillId="0" borderId="13" xfId="0" applyFont="1" applyBorder="1" applyAlignment="1">
      <alignment horizontal="justify" vertical="center" wrapText="1"/>
    </xf>
    <xf numFmtId="0" fontId="69" fillId="0" borderId="13" xfId="0" applyFont="1" applyBorder="1" applyAlignment="1">
      <alignment horizontal="center" wrapText="1"/>
    </xf>
    <xf numFmtId="0" fontId="70" fillId="0" borderId="10" xfId="0" applyFont="1" applyBorder="1" applyAlignment="1">
      <alignment vertical="top" wrapText="1"/>
    </xf>
    <xf numFmtId="0" fontId="70" fillId="2" borderId="13" xfId="0" applyFont="1" applyFill="1" applyBorder="1" applyAlignment="1">
      <alignment horizontal="justify" vertical="top" wrapText="1"/>
    </xf>
    <xf numFmtId="0" fontId="69" fillId="0" borderId="10" xfId="57" applyFont="1" applyFill="1" applyBorder="1" applyAlignment="1">
      <alignment vertical="center" wrapText="1"/>
      <protection/>
    </xf>
    <xf numFmtId="0" fontId="70" fillId="0" borderId="10" xfId="57" applyFont="1" applyFill="1" applyBorder="1" applyAlignment="1">
      <alignment wrapText="1"/>
      <protection/>
    </xf>
    <xf numFmtId="0" fontId="68" fillId="0" borderId="10" xfId="57" applyFont="1" applyBorder="1" applyAlignment="1">
      <alignment horizontal="center" vertical="center"/>
      <protection/>
    </xf>
    <xf numFmtId="0" fontId="71" fillId="0" borderId="0" xfId="0" applyFont="1" applyAlignment="1">
      <alignment/>
    </xf>
    <xf numFmtId="0" fontId="68" fillId="0" borderId="10" xfId="0" applyFont="1" applyBorder="1" applyAlignment="1">
      <alignment horizontal="center" vertical="center" wrapText="1"/>
    </xf>
    <xf numFmtId="0" fontId="68" fillId="0" borderId="13" xfId="0" applyFont="1" applyBorder="1" applyAlignment="1">
      <alignment horizontal="justify" vertical="center" wrapText="1"/>
    </xf>
    <xf numFmtId="0" fontId="68" fillId="0" borderId="13" xfId="0" applyFont="1" applyBorder="1" applyAlignment="1">
      <alignment horizontal="justify" vertical="center" wrapText="1"/>
    </xf>
    <xf numFmtId="0" fontId="2" fillId="0" borderId="16" xfId="0" applyFont="1" applyFill="1" applyBorder="1" applyAlignment="1">
      <alignment horizontal="center" vertical="center" wrapText="1"/>
    </xf>
    <xf numFmtId="0" fontId="68" fillId="0" borderId="10" xfId="0" applyNumberFormat="1" applyFont="1" applyBorder="1" applyAlignment="1">
      <alignment horizontal="center" vertical="center" wrapText="1"/>
    </xf>
    <xf numFmtId="0" fontId="69" fillId="0" borderId="10" xfId="57" applyFont="1" applyBorder="1" applyAlignment="1">
      <alignment horizontal="justify" vertical="center"/>
      <protection/>
    </xf>
    <xf numFmtId="0" fontId="69" fillId="0" borderId="10" xfId="57" applyFont="1" applyBorder="1" applyAlignment="1">
      <alignment horizontal="center" vertical="center"/>
      <protection/>
    </xf>
    <xf numFmtId="0" fontId="70" fillId="0" borderId="10" xfId="57" applyFont="1" applyBorder="1" applyAlignment="1">
      <alignment horizontal="justify" vertical="center"/>
      <protection/>
    </xf>
    <xf numFmtId="0" fontId="70" fillId="0" borderId="10" xfId="57" applyFont="1" applyBorder="1" applyAlignment="1">
      <alignment horizontal="center" vertical="center"/>
      <protection/>
    </xf>
    <xf numFmtId="0" fontId="70" fillId="0" borderId="13" xfId="0" applyFont="1" applyBorder="1" applyAlignment="1">
      <alignment horizontal="justify" vertical="center" wrapText="1"/>
    </xf>
    <xf numFmtId="0" fontId="70" fillId="0" borderId="10" xfId="57" applyFont="1" applyBorder="1" applyAlignment="1">
      <alignment horizontal="justify" vertical="top" wrapText="1"/>
      <protection/>
    </xf>
    <xf numFmtId="0" fontId="4" fillId="0" borderId="13" xfId="0" applyFont="1" applyFill="1" applyBorder="1" applyAlignment="1">
      <alignment horizontal="justify" vertical="center" wrapText="1"/>
    </xf>
    <xf numFmtId="0" fontId="4" fillId="0" borderId="13" xfId="57" applyFont="1" applyFill="1" applyBorder="1" applyAlignment="1">
      <alignment horizontal="justify" vertical="center"/>
      <protection/>
    </xf>
    <xf numFmtId="0" fontId="68" fillId="0" borderId="10" xfId="0" applyNumberFormat="1" applyFont="1" applyFill="1" applyBorder="1" applyAlignment="1">
      <alignment horizontal="center" vertical="center" wrapText="1"/>
    </xf>
    <xf numFmtId="0" fontId="70" fillId="0" borderId="13" xfId="0" applyFont="1" applyFill="1" applyBorder="1" applyAlignment="1">
      <alignment horizontal="justify" vertical="center" wrapText="1"/>
    </xf>
    <xf numFmtId="0" fontId="69" fillId="0" borderId="10" xfId="0" applyNumberFormat="1" applyFont="1" applyFill="1" applyBorder="1" applyAlignment="1">
      <alignment horizontal="center" vertical="center" wrapText="1"/>
    </xf>
    <xf numFmtId="0" fontId="69" fillId="0" borderId="13" xfId="0" applyFont="1" applyFill="1" applyBorder="1" applyAlignment="1">
      <alignment horizontal="justify" vertical="center" wrapText="1"/>
    </xf>
    <xf numFmtId="0" fontId="66" fillId="0" borderId="0" xfId="57" applyFont="1" applyFill="1">
      <alignment/>
      <protection/>
    </xf>
    <xf numFmtId="0" fontId="68" fillId="0" borderId="10" xfId="57" applyFont="1" applyFill="1" applyBorder="1" applyAlignment="1">
      <alignment horizontal="center" vertical="center"/>
      <protection/>
    </xf>
    <xf numFmtId="0" fontId="68" fillId="0" borderId="10" xfId="57" applyFont="1" applyFill="1" applyBorder="1" applyAlignment="1">
      <alignment horizontal="justify" vertical="center" wrapText="1"/>
      <protection/>
    </xf>
    <xf numFmtId="0" fontId="69" fillId="0" borderId="10" xfId="57" applyFont="1" applyFill="1" applyBorder="1" applyAlignment="1">
      <alignment horizontal="center" vertical="center"/>
      <protection/>
    </xf>
    <xf numFmtId="0" fontId="70" fillId="0" borderId="10" xfId="57" applyFont="1" applyFill="1" applyBorder="1" applyAlignment="1">
      <alignment horizontal="justify" vertical="center" wrapText="1"/>
      <protection/>
    </xf>
    <xf numFmtId="0" fontId="70" fillId="0" borderId="10" xfId="0" applyFont="1" applyFill="1" applyBorder="1" applyAlignment="1">
      <alignment vertical="center" wrapText="1"/>
    </xf>
    <xf numFmtId="0" fontId="69" fillId="33" borderId="10" xfId="57" applyFont="1" applyFill="1" applyBorder="1" applyAlignment="1">
      <alignment horizontal="center" vertical="center"/>
      <protection/>
    </xf>
    <xf numFmtId="0" fontId="69" fillId="0" borderId="13" xfId="57" applyFont="1" applyBorder="1" applyAlignment="1">
      <alignment horizontal="justify" vertical="center"/>
      <protection/>
    </xf>
    <xf numFmtId="0" fontId="70" fillId="0" borderId="10" xfId="57" applyFont="1" applyBorder="1" applyAlignment="1">
      <alignment horizontal="justify" vertical="center" wrapText="1"/>
      <protection/>
    </xf>
    <xf numFmtId="0" fontId="71" fillId="0" borderId="10" xfId="0" applyFont="1" applyBorder="1" applyAlignment="1">
      <alignment horizontal="left" vertical="top" wrapText="1"/>
    </xf>
    <xf numFmtId="0" fontId="4" fillId="33" borderId="10" xfId="57" applyFont="1" applyFill="1" applyBorder="1" applyAlignment="1">
      <alignment horizontal="center" vertical="center"/>
      <protection/>
    </xf>
    <xf numFmtId="0" fontId="71" fillId="0" borderId="10" xfId="57" applyFont="1" applyBorder="1" applyAlignment="1">
      <alignment horizontal="center" vertical="top" wrapText="1"/>
      <protection/>
    </xf>
    <xf numFmtId="0" fontId="71" fillId="0" borderId="10" xfId="57" applyFont="1" applyBorder="1" applyAlignment="1">
      <alignment horizontal="center" vertical="top" wrapText="1"/>
      <protection/>
    </xf>
    <xf numFmtId="0" fontId="70" fillId="0" borderId="10" xfId="0" applyFont="1" applyBorder="1" applyAlignment="1">
      <alignment horizontal="justify" vertical="center" wrapText="1"/>
    </xf>
    <xf numFmtId="0" fontId="6" fillId="0" borderId="10" xfId="57" applyFont="1" applyBorder="1" applyAlignment="1">
      <alignment horizontal="justify" vertical="top" wrapText="1"/>
      <protection/>
    </xf>
    <xf numFmtId="0" fontId="72" fillId="0" borderId="10" xfId="57" applyFont="1" applyFill="1" applyBorder="1" applyAlignment="1">
      <alignment horizontal="left" vertical="top" wrapText="1"/>
      <protection/>
    </xf>
    <xf numFmtId="0" fontId="72" fillId="0" borderId="10" xfId="57" applyFont="1" applyFill="1" applyBorder="1" applyAlignment="1">
      <alignment horizontal="center" vertical="top" wrapText="1"/>
      <protection/>
    </xf>
    <xf numFmtId="0" fontId="70" fillId="2" borderId="10" xfId="0" applyFont="1" applyFill="1" applyBorder="1" applyAlignment="1">
      <alignment horizontal="justify" vertical="top" wrapText="1"/>
    </xf>
    <xf numFmtId="0" fontId="68" fillId="0" borderId="10" xfId="0" applyFont="1" applyBorder="1" applyAlignment="1">
      <alignment horizontal="justify" vertical="center" wrapText="1"/>
    </xf>
    <xf numFmtId="0" fontId="71" fillId="0" borderId="10" xfId="0" applyFont="1" applyBorder="1" applyAlignment="1">
      <alignment horizontal="center" vertical="top" wrapText="1"/>
    </xf>
    <xf numFmtId="0" fontId="14" fillId="0" borderId="10" xfId="57" applyFont="1" applyFill="1" applyBorder="1" applyAlignment="1">
      <alignment horizontal="justify" vertical="center"/>
      <protection/>
    </xf>
    <xf numFmtId="0" fontId="2" fillId="0" borderId="10" xfId="0" applyFont="1" applyBorder="1" applyAlignment="1">
      <alignment horizontal="left" vertical="center" wrapText="1"/>
    </xf>
    <xf numFmtId="0" fontId="70" fillId="0" borderId="10" xfId="0" applyFont="1" applyBorder="1" applyAlignment="1">
      <alignment horizontal="justify" vertical="center" wrapText="1"/>
    </xf>
    <xf numFmtId="0" fontId="68" fillId="0" borderId="10" xfId="0" applyFont="1" applyBorder="1" applyAlignment="1">
      <alignment horizontal="justify"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8" fillId="0" borderId="11" xfId="0" applyNumberFormat="1" applyFont="1" applyFill="1" applyBorder="1" applyAlignment="1">
      <alignment horizontal="center" vertical="center" wrapText="1"/>
    </xf>
    <xf numFmtId="0" fontId="68" fillId="0" borderId="15" xfId="0" applyNumberFormat="1" applyFont="1" applyFill="1" applyBorder="1" applyAlignment="1">
      <alignment horizontal="center" vertical="center" wrapText="1"/>
    </xf>
    <xf numFmtId="0" fontId="2" fillId="0" borderId="11" xfId="57" applyFont="1" applyBorder="1" applyAlignment="1">
      <alignment horizontal="center" vertical="center"/>
      <protection/>
    </xf>
    <xf numFmtId="0" fontId="2" fillId="0" borderId="15" xfId="57" applyFont="1" applyBorder="1" applyAlignment="1">
      <alignment horizontal="center" vertical="center"/>
      <protection/>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9" fillId="0" borderId="11" xfId="57" applyFont="1" applyFill="1" applyBorder="1" applyAlignment="1">
      <alignment horizontal="center" vertical="center"/>
      <protection/>
    </xf>
    <xf numFmtId="0" fontId="69" fillId="0" borderId="15" xfId="57" applyFont="1" applyFill="1" applyBorder="1" applyAlignment="1">
      <alignment horizontal="center" vertical="center"/>
      <protection/>
    </xf>
    <xf numFmtId="0" fontId="71" fillId="0" borderId="11" xfId="0" applyFont="1" applyBorder="1" applyAlignment="1">
      <alignment horizontal="left" vertical="top" wrapText="1"/>
    </xf>
    <xf numFmtId="0" fontId="71" fillId="0" borderId="16" xfId="0" applyFont="1" applyBorder="1" applyAlignment="1">
      <alignment horizontal="left" vertical="top" wrapText="1"/>
    </xf>
    <xf numFmtId="0" fontId="5" fillId="0" borderId="11" xfId="0" applyFont="1" applyBorder="1" applyAlignment="1">
      <alignment horizontal="center" vertical="top" wrapText="1"/>
    </xf>
    <xf numFmtId="0" fontId="5" fillId="0" borderId="15" xfId="0" applyFont="1" applyBorder="1" applyAlignment="1">
      <alignment horizontal="center" vertical="top" wrapText="1"/>
    </xf>
    <xf numFmtId="0" fontId="71" fillId="0" borderId="11" xfId="0" applyFont="1" applyFill="1" applyBorder="1" applyAlignment="1">
      <alignment horizontal="center" vertical="top" wrapText="1"/>
    </xf>
    <xf numFmtId="0" fontId="71" fillId="0" borderId="16" xfId="0" applyFont="1" applyFill="1" applyBorder="1" applyAlignment="1">
      <alignment horizontal="center" vertical="top" wrapText="1"/>
    </xf>
    <xf numFmtId="0" fontId="71" fillId="0" borderId="15" xfId="0" applyFont="1" applyFill="1" applyBorder="1" applyAlignment="1">
      <alignment horizontal="center" vertical="top" wrapText="1"/>
    </xf>
    <xf numFmtId="0" fontId="5" fillId="0" borderId="11" xfId="0" applyFont="1" applyBorder="1" applyAlignment="1">
      <alignment horizontal="left" vertical="top" wrapText="1"/>
    </xf>
    <xf numFmtId="0" fontId="5" fillId="0" borderId="16"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center" vertical="top" wrapText="1"/>
    </xf>
    <xf numFmtId="0" fontId="5" fillId="0" borderId="11" xfId="0" applyFont="1" applyBorder="1" applyAlignment="1" quotePrefix="1">
      <alignment horizontal="center" vertical="top" wrapText="1"/>
    </xf>
    <xf numFmtId="0" fontId="5" fillId="0" borderId="11" xfId="57" applyFont="1" applyBorder="1" applyAlignment="1">
      <alignment horizontal="center" vertical="top" wrapText="1"/>
      <protection/>
    </xf>
    <xf numFmtId="0" fontId="5" fillId="0" borderId="16" xfId="57" applyFont="1" applyBorder="1" applyAlignment="1">
      <alignment horizontal="center" vertical="top" wrapText="1"/>
      <protection/>
    </xf>
    <xf numFmtId="0" fontId="5" fillId="0" borderId="15" xfId="57" applyFont="1" applyBorder="1" applyAlignment="1">
      <alignment horizontal="center" vertical="top" wrapText="1"/>
      <protection/>
    </xf>
    <xf numFmtId="0" fontId="5" fillId="33" borderId="11" xfId="0" applyFont="1" applyFill="1" applyBorder="1" applyAlignment="1">
      <alignment horizontal="center" vertical="top" wrapText="1"/>
    </xf>
    <xf numFmtId="0" fontId="5" fillId="33" borderId="16" xfId="0" applyFont="1" applyFill="1" applyBorder="1" applyAlignment="1">
      <alignment horizontal="center" vertical="top" wrapText="1"/>
    </xf>
    <xf numFmtId="0" fontId="5" fillId="33" borderId="15" xfId="0" applyFont="1" applyFill="1" applyBorder="1" applyAlignment="1">
      <alignment horizontal="center" vertical="top" wrapText="1"/>
    </xf>
    <xf numFmtId="0" fontId="5" fillId="33" borderId="11" xfId="0" applyFont="1" applyFill="1" applyBorder="1" applyAlignment="1">
      <alignment horizontal="left" vertical="top" wrapText="1"/>
    </xf>
    <xf numFmtId="0" fontId="5" fillId="33" borderId="16" xfId="0" applyFont="1" applyFill="1" applyBorder="1" applyAlignment="1">
      <alignment horizontal="left" vertical="top" wrapText="1"/>
    </xf>
    <xf numFmtId="0" fontId="5" fillId="0" borderId="11" xfId="0" applyFont="1" applyBorder="1" applyAlignment="1" quotePrefix="1">
      <alignment horizontal="left" vertical="top" wrapText="1"/>
    </xf>
    <xf numFmtId="0" fontId="5" fillId="0" borderId="11" xfId="57" applyFont="1" applyFill="1" applyBorder="1" applyAlignment="1">
      <alignment horizontal="center" vertical="top" wrapText="1"/>
      <protection/>
    </xf>
    <xf numFmtId="0" fontId="5" fillId="0" borderId="16" xfId="57" applyFont="1" applyFill="1" applyBorder="1" applyAlignment="1">
      <alignment horizontal="center" vertical="top" wrapText="1"/>
      <protection/>
    </xf>
    <xf numFmtId="0" fontId="5" fillId="0" borderId="15" xfId="57" applyFont="1" applyFill="1" applyBorder="1" applyAlignment="1">
      <alignment horizontal="center" vertical="top" wrapText="1"/>
      <protection/>
    </xf>
    <xf numFmtId="0" fontId="5" fillId="33" borderId="15"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5" xfId="0" applyFont="1" applyFill="1" applyBorder="1" applyAlignment="1">
      <alignment horizontal="left" vertical="top" wrapText="1"/>
    </xf>
    <xf numFmtId="0" fontId="4" fillId="33" borderId="11" xfId="57" applyFont="1" applyFill="1" applyBorder="1" applyAlignment="1">
      <alignment horizontal="left" vertical="top" wrapText="1"/>
      <protection/>
    </xf>
    <xf numFmtId="0" fontId="4" fillId="33" borderId="16" xfId="57" applyFont="1" applyFill="1" applyBorder="1" applyAlignment="1">
      <alignment horizontal="left" vertical="top" wrapText="1"/>
      <protection/>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2" fillId="0" borderId="16" xfId="57" applyFont="1" applyBorder="1" applyAlignment="1">
      <alignment horizontal="center" vertical="center"/>
      <protection/>
    </xf>
    <xf numFmtId="0" fontId="4" fillId="0" borderId="10" xfId="0" applyFont="1" applyBorder="1" applyAlignment="1">
      <alignment horizontal="center" vertical="center" wrapText="1"/>
    </xf>
    <xf numFmtId="0" fontId="4" fillId="2" borderId="11" xfId="57" applyFont="1" applyFill="1" applyBorder="1" applyAlignment="1">
      <alignment horizontal="left" vertical="top" wrapText="1"/>
      <protection/>
    </xf>
    <xf numFmtId="0" fontId="4" fillId="2" borderId="16" xfId="57" applyFont="1" applyFill="1" applyBorder="1" applyAlignment="1">
      <alignment horizontal="left" vertical="top" wrapText="1"/>
      <protection/>
    </xf>
    <xf numFmtId="0" fontId="7" fillId="0" borderId="11" xfId="57" applyFont="1" applyBorder="1" applyAlignment="1">
      <alignment horizontal="left" vertical="top" wrapText="1"/>
      <protection/>
    </xf>
    <xf numFmtId="0" fontId="7" fillId="0" borderId="16" xfId="57" applyFont="1" applyBorder="1" applyAlignment="1">
      <alignment horizontal="left" vertical="top" wrapText="1"/>
      <protection/>
    </xf>
    <xf numFmtId="0" fontId="7" fillId="0" borderId="15" xfId="57" applyFont="1" applyBorder="1" applyAlignment="1">
      <alignment horizontal="left" vertical="top" wrapText="1"/>
      <protection/>
    </xf>
    <xf numFmtId="0" fontId="5" fillId="0" borderId="11" xfId="0" applyFont="1" applyFill="1" applyBorder="1" applyAlignment="1">
      <alignment horizontal="left" vertical="top" wrapText="1"/>
    </xf>
    <xf numFmtId="0" fontId="5" fillId="0" borderId="16" xfId="0" applyFont="1" applyFill="1" applyBorder="1" applyAlignment="1">
      <alignment horizontal="left" vertical="top" wrapText="1"/>
    </xf>
    <xf numFmtId="0" fontId="71" fillId="0" borderId="11" xfId="0" applyFont="1" applyFill="1" applyBorder="1" applyAlignment="1">
      <alignment horizontal="left" vertical="top" wrapText="1"/>
    </xf>
    <xf numFmtId="0" fontId="71" fillId="0" borderId="16" xfId="0" applyFont="1" applyFill="1" applyBorder="1" applyAlignment="1">
      <alignment horizontal="left" vertical="top" wrapText="1"/>
    </xf>
    <xf numFmtId="0" fontId="3" fillId="0" borderId="10" xfId="0" applyFont="1" applyBorder="1" applyAlignment="1">
      <alignment horizontal="center" wrapText="1"/>
    </xf>
    <xf numFmtId="0" fontId="4" fillId="0" borderId="10" xfId="0" applyFont="1" applyFill="1" applyBorder="1" applyAlignment="1">
      <alignment horizontal="center" vertical="center" wrapText="1"/>
    </xf>
    <xf numFmtId="0" fontId="2" fillId="0" borderId="10" xfId="57" applyFont="1" applyBorder="1" applyAlignment="1">
      <alignment horizontal="center" vertical="center"/>
      <protection/>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69" fillId="0" borderId="10" xfId="0" applyFont="1" applyBorder="1" applyAlignment="1">
      <alignment horizontal="center" vertical="center" wrapText="1"/>
    </xf>
    <xf numFmtId="0" fontId="5" fillId="0" borderId="10" xfId="0" applyFont="1" applyBorder="1" applyAlignment="1">
      <alignment horizontal="left" vertical="top" wrapText="1"/>
    </xf>
    <xf numFmtId="0" fontId="4" fillId="0" borderId="10" xfId="57" applyFont="1" applyBorder="1" applyAlignment="1">
      <alignment horizontal="left" vertical="top" wrapText="1"/>
      <protection/>
    </xf>
    <xf numFmtId="0" fontId="12" fillId="0" borderId="0" xfId="0" applyFont="1" applyAlignment="1">
      <alignment horizontal="center" vertical="center"/>
    </xf>
    <xf numFmtId="0" fontId="4" fillId="0" borderId="11" xfId="57" applyFont="1" applyBorder="1" applyAlignment="1">
      <alignment horizontal="center" vertical="center"/>
      <protection/>
    </xf>
    <xf numFmtId="0" fontId="4" fillId="0" borderId="15" xfId="57" applyFont="1" applyBorder="1" applyAlignment="1">
      <alignment horizontal="center" vertical="center"/>
      <protection/>
    </xf>
    <xf numFmtId="0" fontId="7" fillId="0" borderId="10" xfId="0" applyFont="1" applyBorder="1" applyAlignment="1">
      <alignment horizontal="center" vertical="top" wrapText="1"/>
    </xf>
    <xf numFmtId="0" fontId="4" fillId="0" borderId="10" xfId="57" applyFont="1" applyBorder="1" applyAlignment="1" quotePrefix="1">
      <alignment horizontal="center" vertical="top" wrapText="1"/>
      <protection/>
    </xf>
    <xf numFmtId="0" fontId="4" fillId="0" borderId="10" xfId="57" applyFont="1" applyBorder="1" applyAlignment="1">
      <alignment horizontal="center" vertical="top" wrapText="1"/>
      <protection/>
    </xf>
    <xf numFmtId="0" fontId="5" fillId="0" borderId="16" xfId="0" applyFont="1" applyBorder="1" applyAlignment="1" quotePrefix="1">
      <alignment horizontal="center" vertical="top" wrapText="1"/>
    </xf>
    <xf numFmtId="0" fontId="5" fillId="0" borderId="15" xfId="0" applyFont="1" applyBorder="1" applyAlignment="1" quotePrefix="1">
      <alignment horizontal="center" vertical="top" wrapText="1"/>
    </xf>
    <xf numFmtId="0" fontId="11" fillId="0" borderId="0" xfId="0" applyFont="1" applyAlignment="1">
      <alignment horizontal="center" vertical="center" wrapText="1"/>
    </xf>
    <xf numFmtId="0" fontId="8" fillId="0" borderId="0" xfId="0" applyFont="1" applyAlignment="1">
      <alignment horizontal="center" vertical="center"/>
    </xf>
    <xf numFmtId="0" fontId="11" fillId="0" borderId="0" xfId="0" applyFont="1" applyAlignment="1">
      <alignment horizontal="center" vertical="center"/>
    </xf>
    <xf numFmtId="0" fontId="5" fillId="0" borderId="10" xfId="57" applyFont="1" applyBorder="1" applyAlignment="1" quotePrefix="1">
      <alignment horizontal="left" vertical="top" wrapText="1"/>
      <protection/>
    </xf>
    <xf numFmtId="0" fontId="5" fillId="0" borderId="10" xfId="57" applyFont="1" applyBorder="1" applyAlignment="1">
      <alignment horizontal="left" vertical="top"/>
      <protection/>
    </xf>
    <xf numFmtId="0" fontId="4" fillId="0" borderId="10" xfId="57" applyFont="1" applyBorder="1" applyAlignment="1">
      <alignment horizontal="center" vertical="center"/>
      <protection/>
    </xf>
    <xf numFmtId="0" fontId="2" fillId="0" borderId="11" xfId="57" applyFont="1" applyBorder="1" applyAlignment="1">
      <alignment horizontal="center" vertical="center" wrapText="1"/>
      <protection/>
    </xf>
    <xf numFmtId="0" fontId="2" fillId="0" borderId="15" xfId="57" applyFont="1" applyBorder="1" applyAlignment="1">
      <alignment horizontal="center" vertical="center" wrapText="1"/>
      <protection/>
    </xf>
    <xf numFmtId="0" fontId="71" fillId="0" borderId="10" xfId="0" applyFont="1" applyBorder="1" applyAlignment="1">
      <alignment horizontal="left" vertical="top" wrapText="1"/>
    </xf>
    <xf numFmtId="0" fontId="4" fillId="0" borderId="11" xfId="57" applyFont="1" applyBorder="1" applyAlignment="1">
      <alignment horizontal="left" vertical="top" wrapText="1"/>
      <protection/>
    </xf>
    <xf numFmtId="0" fontId="4" fillId="0" borderId="16" xfId="57" applyFont="1" applyBorder="1" applyAlignment="1">
      <alignment horizontal="left" vertical="top" wrapText="1"/>
      <protection/>
    </xf>
    <xf numFmtId="0" fontId="4" fillId="0" borderId="15" xfId="57" applyFont="1" applyBorder="1" applyAlignment="1">
      <alignment horizontal="left" vertical="top" wrapText="1"/>
      <protection/>
    </xf>
    <xf numFmtId="0" fontId="72" fillId="0" borderId="11" xfId="0" applyFont="1" applyBorder="1" applyAlignment="1">
      <alignment horizontal="left" vertical="top" wrapText="1"/>
    </xf>
    <xf numFmtId="0" fontId="72" fillId="0" borderId="16" xfId="0" applyFont="1" applyBorder="1" applyAlignment="1">
      <alignment horizontal="left" vertical="top"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57" applyFont="1" applyBorder="1" applyAlignment="1">
      <alignment horizontal="center" vertical="center"/>
      <protection/>
    </xf>
    <xf numFmtId="0" fontId="4" fillId="33" borderId="10" xfId="57" applyFont="1" applyFill="1" applyBorder="1" applyAlignment="1">
      <alignment horizontal="center" vertical="center"/>
      <protection/>
    </xf>
    <xf numFmtId="0" fontId="68" fillId="0" borderId="10" xfId="57" applyFont="1" applyFill="1" applyBorder="1" applyAlignment="1">
      <alignment horizontal="center" wrapText="1"/>
      <protection/>
    </xf>
    <xf numFmtId="0" fontId="2" fillId="0" borderId="10" xfId="57" applyFont="1" applyFill="1" applyBorder="1" applyAlignment="1">
      <alignment horizontal="center" wrapText="1"/>
      <protection/>
    </xf>
    <xf numFmtId="0" fontId="69"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quotePrefix="1">
      <alignment horizontal="center" vertical="top" wrapText="1"/>
    </xf>
    <xf numFmtId="0" fontId="5" fillId="0" borderId="10" xfId="0" applyFont="1" applyBorder="1" applyAlignment="1">
      <alignment horizontal="center" vertical="top" wrapText="1"/>
    </xf>
    <xf numFmtId="0" fontId="71" fillId="0" borderId="11" xfId="0" applyFont="1" applyBorder="1" applyAlignment="1" quotePrefix="1">
      <alignment horizontal="center" vertical="top" wrapText="1"/>
    </xf>
    <xf numFmtId="0" fontId="71" fillId="0" borderId="16" xfId="0" applyFont="1" applyBorder="1" applyAlignment="1">
      <alignment horizontal="center" vertical="top" wrapText="1"/>
    </xf>
    <xf numFmtId="0" fontId="5" fillId="0" borderId="11"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0" xfId="57" applyFont="1" applyBorder="1" applyAlignment="1" quotePrefix="1">
      <alignment horizontal="center" vertical="top" wrapText="1"/>
      <protection/>
    </xf>
    <xf numFmtId="0" fontId="5" fillId="0" borderId="10" xfId="57" applyFont="1" applyBorder="1" applyAlignment="1">
      <alignment horizontal="center" vertical="top"/>
      <protection/>
    </xf>
    <xf numFmtId="0" fontId="68" fillId="0" borderId="10" xfId="57" applyFont="1" applyFill="1" applyBorder="1" applyAlignment="1">
      <alignment horizontal="center" vertical="top" wrapText="1"/>
      <protection/>
    </xf>
    <xf numFmtId="0" fontId="68" fillId="0" borderId="11" xfId="57" applyFont="1" applyFill="1" applyBorder="1" applyAlignment="1">
      <alignment horizontal="center" vertical="top" wrapText="1"/>
      <protection/>
    </xf>
    <xf numFmtId="0" fontId="68" fillId="0" borderId="16" xfId="57" applyFont="1" applyFill="1" applyBorder="1" applyAlignment="1">
      <alignment horizontal="center" vertical="top" wrapText="1"/>
      <protection/>
    </xf>
    <xf numFmtId="0" fontId="68" fillId="0" borderId="15" xfId="57" applyFont="1" applyFill="1" applyBorder="1" applyAlignment="1">
      <alignment horizontal="center" vertical="top" wrapText="1"/>
      <protection/>
    </xf>
    <xf numFmtId="0" fontId="4" fillId="33" borderId="11" xfId="57" applyFont="1" applyFill="1" applyBorder="1" applyAlignment="1">
      <alignment horizontal="center" vertical="top" wrapText="1"/>
      <protection/>
    </xf>
    <xf numFmtId="0" fontId="4" fillId="33" borderId="16" xfId="57" applyFont="1" applyFill="1" applyBorder="1" applyAlignment="1">
      <alignment horizontal="center" vertical="top" wrapText="1"/>
      <protection/>
    </xf>
    <xf numFmtId="0" fontId="4" fillId="0" borderId="11" xfId="57" applyFont="1" applyBorder="1" applyAlignment="1">
      <alignment horizontal="center" vertical="top" wrapText="1"/>
      <protection/>
    </xf>
    <xf numFmtId="0" fontId="4" fillId="0" borderId="16" xfId="57" applyFont="1" applyBorder="1" applyAlignment="1">
      <alignment horizontal="center" vertical="top" wrapText="1"/>
      <protection/>
    </xf>
    <xf numFmtId="0" fontId="4" fillId="0" borderId="15" xfId="57" applyFont="1" applyBorder="1" applyAlignment="1">
      <alignment horizontal="center" vertical="top" wrapText="1"/>
      <protection/>
    </xf>
    <xf numFmtId="0" fontId="71" fillId="0" borderId="11" xfId="57" applyFont="1" applyFill="1" applyBorder="1" applyAlignment="1" quotePrefix="1">
      <alignment horizontal="center" vertical="top" wrapText="1"/>
      <protection/>
    </xf>
    <xf numFmtId="0" fontId="71" fillId="0" borderId="16" xfId="57" applyFont="1" applyFill="1" applyBorder="1" applyAlignment="1">
      <alignment horizontal="center" vertical="top" wrapText="1"/>
      <protection/>
    </xf>
    <xf numFmtId="2" fontId="5" fillId="0" borderId="11" xfId="0" applyNumberFormat="1" applyFont="1" applyBorder="1" applyAlignment="1">
      <alignment horizontal="center" vertical="top" wrapText="1"/>
    </xf>
    <xf numFmtId="2" fontId="5" fillId="0" borderId="16" xfId="0" applyNumberFormat="1" applyFont="1" applyBorder="1" applyAlignment="1">
      <alignment horizontal="center" vertical="top" wrapText="1"/>
    </xf>
    <xf numFmtId="2" fontId="5" fillId="0" borderId="15" xfId="0" applyNumberFormat="1" applyFont="1" applyBorder="1" applyAlignment="1">
      <alignment horizontal="center" vertical="top" wrapText="1"/>
    </xf>
    <xf numFmtId="0" fontId="71" fillId="0" borderId="11" xfId="0" applyFont="1" applyBorder="1" applyAlignment="1">
      <alignment horizontal="center" vertical="top" wrapText="1"/>
    </xf>
    <xf numFmtId="0" fontId="5" fillId="0" borderId="11" xfId="57" applyFont="1" applyFill="1" applyBorder="1" applyAlignment="1" quotePrefix="1">
      <alignment horizontal="center" vertical="top" wrapText="1"/>
      <protection/>
    </xf>
    <xf numFmtId="0" fontId="5" fillId="0" borderId="16" xfId="57" applyFont="1" applyFill="1" applyBorder="1" applyAlignment="1" quotePrefix="1">
      <alignment horizontal="center" vertical="top" wrapText="1"/>
      <protection/>
    </xf>
    <xf numFmtId="0" fontId="5" fillId="0" borderId="15" xfId="57" applyFont="1" applyFill="1" applyBorder="1" applyAlignment="1" quotePrefix="1">
      <alignment horizontal="center" vertical="top" wrapText="1"/>
      <protection/>
    </xf>
    <xf numFmtId="0" fontId="73" fillId="0" borderId="16" xfId="0" applyFont="1" applyBorder="1" applyAlignment="1">
      <alignment horizontal="center" vertical="top" wrapText="1"/>
    </xf>
    <xf numFmtId="0" fontId="71" fillId="0" borderId="15" xfId="0" applyFont="1" applyFill="1" applyBorder="1" applyAlignment="1">
      <alignment horizontal="left" vertical="top" wrapText="1"/>
    </xf>
    <xf numFmtId="0" fontId="5" fillId="0" borderId="11" xfId="0" applyFont="1" applyFill="1" applyBorder="1" applyAlignment="1">
      <alignment horizontal="center" vertical="top" wrapText="1"/>
    </xf>
    <xf numFmtId="0" fontId="5" fillId="0" borderId="16" xfId="0" applyFont="1" applyFill="1" applyBorder="1" applyAlignment="1">
      <alignment horizontal="center" vertical="top" wrapText="1"/>
    </xf>
    <xf numFmtId="0" fontId="4" fillId="0" borderId="11" xfId="57" applyFont="1" applyBorder="1" applyAlignment="1">
      <alignment horizontal="center" vertical="top"/>
      <protection/>
    </xf>
    <xf numFmtId="0" fontId="4" fillId="0" borderId="16" xfId="57" applyFont="1" applyBorder="1" applyAlignment="1">
      <alignment horizontal="center" vertical="top"/>
      <protection/>
    </xf>
    <xf numFmtId="0" fontId="4" fillId="0" borderId="15" xfId="57" applyFont="1" applyBorder="1" applyAlignment="1">
      <alignment horizontal="center" vertical="top"/>
      <protection/>
    </xf>
    <xf numFmtId="0" fontId="5" fillId="0" borderId="11" xfId="57" applyFont="1" applyBorder="1" applyAlignment="1">
      <alignment horizontal="center" vertical="top" wrapText="1"/>
      <protection/>
    </xf>
    <xf numFmtId="0" fontId="5" fillId="0" borderId="11" xfId="0" applyFont="1" applyFill="1" applyBorder="1" applyAlignment="1" quotePrefix="1">
      <alignment horizontal="center" vertical="top" wrapText="1"/>
    </xf>
    <xf numFmtId="0" fontId="7" fillId="0" borderId="11" xfId="57" applyFont="1" applyFill="1" applyBorder="1" applyAlignment="1">
      <alignment horizontal="center" vertical="top" wrapText="1"/>
      <protection/>
    </xf>
    <xf numFmtId="0" fontId="7" fillId="0" borderId="16" xfId="57" applyFont="1" applyFill="1" applyBorder="1" applyAlignment="1">
      <alignment horizontal="center" vertical="top" wrapText="1"/>
      <protection/>
    </xf>
    <xf numFmtId="0" fontId="7" fillId="0" borderId="15" xfId="57" applyFont="1" applyFill="1" applyBorder="1" applyAlignment="1">
      <alignment horizontal="center" vertical="top" wrapText="1"/>
      <protection/>
    </xf>
    <xf numFmtId="0" fontId="5" fillId="0" borderId="11" xfId="0" applyFont="1" applyFill="1" applyBorder="1" applyAlignment="1" quotePrefix="1">
      <alignment horizontal="center" vertical="top" wrapText="1"/>
    </xf>
    <xf numFmtId="0" fontId="68" fillId="33" borderId="10" xfId="57" applyFont="1" applyFill="1" applyBorder="1" applyAlignment="1">
      <alignment horizontal="left" vertical="top" wrapText="1"/>
      <protection/>
    </xf>
    <xf numFmtId="0" fontId="68" fillId="33" borderId="10" xfId="57" applyFont="1" applyFill="1" applyBorder="1" applyAlignment="1">
      <alignment horizontal="center" vertical="top" wrapText="1"/>
      <protection/>
    </xf>
    <xf numFmtId="0" fontId="71" fillId="0" borderId="15" xfId="0" applyFont="1" applyBorder="1" applyAlignment="1">
      <alignment horizontal="center" vertical="top" wrapText="1"/>
    </xf>
    <xf numFmtId="0" fontId="5" fillId="0" borderId="11" xfId="57" applyFont="1" applyFill="1" applyBorder="1" applyAlignment="1">
      <alignment horizontal="left" vertical="top" wrapText="1"/>
      <protection/>
    </xf>
    <xf numFmtId="0" fontId="5" fillId="0" borderId="16" xfId="57" applyFont="1" applyFill="1" applyBorder="1" applyAlignment="1">
      <alignment horizontal="left" vertical="top" wrapText="1"/>
      <protection/>
    </xf>
    <xf numFmtId="2" fontId="5" fillId="0" borderId="11" xfId="0" applyNumberFormat="1" applyFont="1" applyBorder="1" applyAlignment="1">
      <alignment horizontal="left" vertical="top" wrapText="1"/>
    </xf>
    <xf numFmtId="2" fontId="5" fillId="0" borderId="16" xfId="0" applyNumberFormat="1" applyFont="1" applyBorder="1" applyAlignment="1">
      <alignment horizontal="left" vertical="top" wrapText="1"/>
    </xf>
    <xf numFmtId="2" fontId="5" fillId="0" borderId="15" xfId="0" applyNumberFormat="1" applyFont="1" applyBorder="1" applyAlignment="1">
      <alignment horizontal="left" vertical="top" wrapText="1"/>
    </xf>
    <xf numFmtId="0" fontId="5" fillId="0" borderId="11" xfId="57" applyFont="1" applyFill="1" applyBorder="1" applyAlignment="1" quotePrefix="1">
      <alignment horizontal="left" vertical="top" wrapText="1"/>
      <protection/>
    </xf>
    <xf numFmtId="0" fontId="5" fillId="0" borderId="16" xfId="57" applyFont="1" applyFill="1" applyBorder="1" applyAlignment="1" quotePrefix="1">
      <alignment horizontal="left" vertical="top" wrapText="1"/>
      <protection/>
    </xf>
    <xf numFmtId="0" fontId="5" fillId="0" borderId="15" xfId="57" applyFont="1" applyFill="1" applyBorder="1" applyAlignment="1" quotePrefix="1">
      <alignment horizontal="left" vertical="top" wrapText="1"/>
      <protection/>
    </xf>
    <xf numFmtId="0" fontId="71" fillId="0" borderId="11" xfId="0" applyFont="1" applyFill="1" applyBorder="1" applyAlignment="1">
      <alignment horizontal="center" vertical="top" wrapText="1"/>
    </xf>
    <xf numFmtId="0" fontId="71" fillId="0" borderId="16" xfId="0" applyFont="1" applyFill="1" applyBorder="1" applyAlignment="1">
      <alignment horizontal="center" vertical="top" wrapText="1"/>
    </xf>
    <xf numFmtId="0" fontId="71" fillId="0" borderId="15" xfId="0" applyFont="1" applyFill="1" applyBorder="1" applyAlignment="1">
      <alignment horizontal="center" vertical="top" wrapText="1"/>
    </xf>
    <xf numFmtId="0" fontId="71" fillId="0" borderId="11" xfId="0" applyFont="1" applyFill="1" applyBorder="1" applyAlignment="1" quotePrefix="1">
      <alignment horizontal="center" vertical="top" wrapText="1"/>
    </xf>
    <xf numFmtId="0" fontId="5" fillId="0" borderId="11" xfId="0" applyFont="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center"/>
    </xf>
    <xf numFmtId="0" fontId="4" fillId="0" borderId="11" xfId="57" applyFont="1" applyBorder="1" applyAlignment="1">
      <alignment horizontal="center" vertical="center"/>
      <protection/>
    </xf>
    <xf numFmtId="0" fontId="4" fillId="0" borderId="15" xfId="57" applyFont="1" applyBorder="1" applyAlignment="1">
      <alignment horizontal="center" vertical="center"/>
      <protection/>
    </xf>
    <xf numFmtId="0" fontId="2"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57" applyFont="1" applyBorder="1" applyAlignment="1">
      <alignment horizontal="center" vertical="center"/>
      <protection/>
    </xf>
    <xf numFmtId="0" fontId="69" fillId="0" borderId="11" xfId="57" applyFont="1" applyBorder="1" applyAlignment="1">
      <alignment horizontal="center" vertical="center"/>
      <protection/>
    </xf>
    <xf numFmtId="0" fontId="69" fillId="0" borderId="15" xfId="57" applyFont="1" applyBorder="1" applyAlignment="1">
      <alignment horizontal="center" vertical="center"/>
      <protection/>
    </xf>
    <xf numFmtId="0" fontId="68" fillId="0" borderId="11" xfId="57" applyFont="1" applyFill="1" applyBorder="1" applyAlignment="1">
      <alignment horizontal="center" vertical="center"/>
      <protection/>
    </xf>
    <xf numFmtId="0" fontId="68" fillId="0" borderId="15" xfId="57" applyFont="1" applyFill="1" applyBorder="1" applyAlignment="1">
      <alignment horizontal="center" vertical="center"/>
      <protection/>
    </xf>
    <xf numFmtId="0" fontId="4" fillId="0" borderId="11"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71" fillId="0" borderId="10" xfId="57" applyFont="1" applyFill="1" applyBorder="1" applyAlignment="1">
      <alignment horizontal="center" vertical="top" wrapText="1"/>
      <protection/>
    </xf>
    <xf numFmtId="0" fontId="7" fillId="0" borderId="10" xfId="0" applyFont="1" applyBorder="1" applyAlignment="1">
      <alignment horizontal="left" vertical="top" wrapText="1"/>
    </xf>
    <xf numFmtId="0" fontId="5" fillId="0" borderId="10" xfId="0" applyFont="1" applyBorder="1" applyAlignment="1">
      <alignment horizontal="center"/>
    </xf>
    <xf numFmtId="0" fontId="7" fillId="0" borderId="10" xfId="57" applyFont="1" applyBorder="1" applyAlignment="1">
      <alignment horizontal="left" vertical="top" wrapText="1"/>
      <protection/>
    </xf>
    <xf numFmtId="0" fontId="5" fillId="0" borderId="10" xfId="0" applyFont="1" applyFill="1" applyBorder="1" applyAlignment="1">
      <alignment horizontal="center" vertical="top" wrapText="1"/>
    </xf>
    <xf numFmtId="0" fontId="5" fillId="0" borderId="10" xfId="57" applyFont="1" applyBorder="1" applyAlignment="1">
      <alignment horizontal="center" vertical="top" wrapText="1"/>
      <protection/>
    </xf>
    <xf numFmtId="0" fontId="7" fillId="0" borderId="10" xfId="57" applyFont="1" applyBorder="1" applyAlignment="1">
      <alignment horizontal="center" vertical="top" wrapText="1"/>
      <protection/>
    </xf>
    <xf numFmtId="0" fontId="7" fillId="0" borderId="10" xfId="0" applyFont="1" applyBorder="1" applyAlignment="1" quotePrefix="1">
      <alignment horizontal="left" vertical="top" wrapText="1"/>
    </xf>
    <xf numFmtId="0" fontId="71" fillId="0" borderId="10" xfId="0" applyFont="1" applyBorder="1" applyAlignment="1">
      <alignment horizontal="center" vertical="top" wrapText="1"/>
    </xf>
    <xf numFmtId="0" fontId="7" fillId="0" borderId="10" xfId="57" applyFont="1" applyBorder="1" applyAlignment="1" quotePrefix="1">
      <alignment horizontal="center" vertical="top" wrapText="1"/>
      <protection/>
    </xf>
    <xf numFmtId="0" fontId="7" fillId="0" borderId="10" xfId="0" applyFont="1" applyBorder="1" applyAlignment="1" quotePrefix="1">
      <alignment horizontal="center" vertical="top" wrapText="1"/>
    </xf>
    <xf numFmtId="0" fontId="7" fillId="0" borderId="10" xfId="0" applyFont="1" applyBorder="1" applyAlignment="1" quotePrefix="1">
      <alignment horizontal="center" vertical="top" wrapText="1"/>
    </xf>
    <xf numFmtId="0" fontId="7" fillId="0" borderId="10" xfId="57" applyFont="1" applyBorder="1" applyAlignment="1" quotePrefix="1">
      <alignment horizontal="left" vertical="top" wrapText="1"/>
      <protection/>
    </xf>
    <xf numFmtId="0" fontId="72" fillId="0" borderId="10" xfId="57" applyFont="1" applyFill="1" applyBorder="1" applyAlignment="1">
      <alignment horizontal="left" vertical="top" wrapText="1"/>
      <protection/>
    </xf>
    <xf numFmtId="0" fontId="3" fillId="0" borderId="10" xfId="0" applyFont="1" applyBorder="1" applyAlignment="1">
      <alignment horizontal="center"/>
    </xf>
    <xf numFmtId="0" fontId="42" fillId="0" borderId="10" xfId="57" applyFont="1" applyBorder="1" applyAlignment="1">
      <alignment horizontal="center" wrapText="1"/>
      <protection/>
    </xf>
    <xf numFmtId="0" fontId="72" fillId="0" borderId="10" xfId="0" applyFont="1" applyBorder="1" applyAlignment="1">
      <alignment horizontal="left" vertical="top" wrapText="1"/>
    </xf>
    <xf numFmtId="0" fontId="5" fillId="0" borderId="10" xfId="57" applyFont="1" applyBorder="1" applyAlignment="1">
      <alignment horizontal="left" vertical="top" wrapText="1"/>
      <protection/>
    </xf>
    <xf numFmtId="0" fontId="5" fillId="0" borderId="10" xfId="0" applyFont="1" applyFill="1" applyBorder="1" applyAlignment="1">
      <alignment horizontal="left" vertical="top" wrapText="1"/>
    </xf>
    <xf numFmtId="0" fontId="11" fillId="0" borderId="0" xfId="57" applyFont="1" applyAlignment="1">
      <alignment horizontal="center" vertical="center"/>
      <protection/>
    </xf>
    <xf numFmtId="0" fontId="7" fillId="0" borderId="10" xfId="57" applyFont="1" applyFill="1" applyBorder="1" applyAlignment="1">
      <alignment horizontal="left" vertical="top" wrapText="1"/>
      <protection/>
    </xf>
    <xf numFmtId="0" fontId="11" fillId="0" borderId="0" xfId="57" applyFont="1" applyAlignment="1">
      <alignment horizontal="center" vertical="center" wrapText="1"/>
      <protection/>
    </xf>
    <xf numFmtId="0" fontId="2" fillId="0" borderId="10" xfId="57" applyFont="1" applyFill="1" applyBorder="1" applyAlignment="1">
      <alignment horizontal="center" vertical="center"/>
      <protection/>
    </xf>
    <xf numFmtId="0" fontId="72" fillId="0" borderId="10" xfId="57" applyFont="1" applyBorder="1" applyAlignment="1">
      <alignment horizontal="center" vertical="top" wrapText="1"/>
      <protection/>
    </xf>
    <xf numFmtId="0" fontId="7" fillId="0" borderId="10" xfId="0" applyFont="1" applyFill="1" applyBorder="1" applyAlignment="1">
      <alignment horizontal="left" vertical="top" wrapText="1"/>
    </xf>
    <xf numFmtId="0" fontId="7" fillId="0" borderId="10" xfId="57" applyFont="1" applyFill="1" applyBorder="1" applyAlignment="1">
      <alignment horizontal="center" vertical="top" wrapText="1"/>
      <protection/>
    </xf>
    <xf numFmtId="0" fontId="7" fillId="33" borderId="10" xfId="0" applyFont="1" applyFill="1" applyBorder="1" applyAlignment="1">
      <alignment horizontal="center" vertical="top" wrapText="1"/>
    </xf>
    <xf numFmtId="0" fontId="72" fillId="0" borderId="10" xfId="57" applyFont="1" applyFill="1" applyBorder="1" applyAlignment="1">
      <alignment horizontal="center" vertical="top" wrapText="1"/>
      <protection/>
    </xf>
    <xf numFmtId="0" fontId="7" fillId="0" borderId="10" xfId="57" applyFont="1" applyBorder="1" applyAlignment="1">
      <alignment horizontal="center" vertical="top" wrapText="1"/>
      <protection/>
    </xf>
    <xf numFmtId="0" fontId="71" fillId="0" borderId="10" xfId="0" applyFont="1" applyFill="1" applyBorder="1" applyAlignment="1" quotePrefix="1">
      <alignment horizontal="center" vertical="top" wrapText="1"/>
    </xf>
    <xf numFmtId="0" fontId="5" fillId="33" borderId="10" xfId="57" applyFont="1" applyFill="1" applyBorder="1" applyAlignment="1">
      <alignment horizontal="left" vertical="top" wrapText="1"/>
      <protection/>
    </xf>
    <xf numFmtId="0" fontId="5" fillId="0" borderId="10" xfId="57" applyFont="1" applyBorder="1" applyAlignment="1">
      <alignment horizontal="left" vertical="top" wrapText="1"/>
      <protection/>
    </xf>
    <xf numFmtId="0" fontId="2" fillId="0" borderId="10" xfId="57" applyFont="1" applyBorder="1" applyAlignment="1">
      <alignment horizontal="center" vertical="center" wrapText="1"/>
      <protection/>
    </xf>
    <xf numFmtId="0" fontId="5" fillId="33" borderId="10" xfId="57" applyFont="1" applyFill="1" applyBorder="1" applyAlignment="1">
      <alignment horizontal="center" vertical="top" wrapText="1"/>
      <protection/>
    </xf>
    <xf numFmtId="0" fontId="71" fillId="0" borderId="10" xfId="57" applyFont="1" applyBorder="1" applyAlignment="1">
      <alignment horizontal="center" vertical="top" wrapText="1"/>
      <protection/>
    </xf>
    <xf numFmtId="0" fontId="2" fillId="0" borderId="10" xfId="57" applyFont="1" applyBorder="1" applyAlignment="1">
      <alignment horizontal="center" vertical="center" wrapText="1"/>
      <protection/>
    </xf>
    <xf numFmtId="0" fontId="71" fillId="33" borderId="10" xfId="57" applyFont="1" applyFill="1" applyBorder="1" applyAlignment="1">
      <alignment horizontal="center" vertical="top" wrapText="1"/>
      <protection/>
    </xf>
    <xf numFmtId="0" fontId="5" fillId="0" borderId="10" xfId="57" applyFont="1" applyFill="1" applyBorder="1" applyAlignment="1">
      <alignment horizontal="center" vertical="top" wrapText="1"/>
      <protection/>
    </xf>
    <xf numFmtId="0" fontId="5" fillId="0" borderId="10" xfId="57" applyFont="1" applyBorder="1" applyAlignment="1">
      <alignment horizontal="center" vertical="top" wrapText="1"/>
      <protection/>
    </xf>
    <xf numFmtId="0" fontId="7" fillId="0" borderId="10" xfId="57" applyFont="1" applyBorder="1" applyAlignment="1">
      <alignment horizontal="left" vertical="top" wrapText="1"/>
      <protection/>
    </xf>
    <xf numFmtId="0" fontId="72" fillId="0" borderId="10" xfId="0" applyFont="1" applyFill="1" applyBorder="1" applyAlignment="1">
      <alignment horizontal="center" vertical="top" wrapText="1"/>
    </xf>
    <xf numFmtId="0" fontId="4" fillId="0" borderId="10" xfId="57" applyFont="1" applyFill="1" applyBorder="1" applyAlignment="1">
      <alignment horizontal="center" vertical="center"/>
      <protection/>
    </xf>
    <xf numFmtId="0" fontId="5" fillId="0" borderId="10" xfId="0" applyFont="1" applyFill="1" applyBorder="1" applyAlignment="1">
      <alignment horizontal="center" vertical="top" wrapText="1"/>
    </xf>
    <xf numFmtId="0" fontId="71" fillId="0" borderId="11" xfId="0" applyFont="1" applyBorder="1" applyAlignment="1">
      <alignment horizontal="center" vertical="top" wrapText="1"/>
    </xf>
    <xf numFmtId="0" fontId="70" fillId="0" borderId="13" xfId="0" applyFont="1" applyBorder="1" applyAlignment="1">
      <alignment horizontal="justify" vertical="top" wrapText="1"/>
    </xf>
    <xf numFmtId="0" fontId="71" fillId="0" borderId="11" xfId="0" applyFont="1" applyBorder="1" applyAlignment="1" quotePrefix="1">
      <alignment horizontal="left" vertical="top" wrapText="1"/>
    </xf>
    <xf numFmtId="0" fontId="71" fillId="0" borderId="10" xfId="0" applyFont="1" applyBorder="1" applyAlignment="1" quotePrefix="1">
      <alignment horizontal="left" vertical="top" wrapText="1"/>
    </xf>
    <xf numFmtId="0" fontId="72" fillId="0" borderId="10" xfId="0" applyFont="1" applyBorder="1" applyAlignment="1" quotePrefix="1">
      <alignment horizontal="left" vertical="top" wrapText="1"/>
    </xf>
    <xf numFmtId="0" fontId="70" fillId="0" borderId="14" xfId="57" applyFont="1" applyFill="1" applyBorder="1" applyAlignment="1">
      <alignment horizontal="justify" vertical="center"/>
      <protection/>
    </xf>
    <xf numFmtId="0" fontId="69" fillId="0" borderId="10" xfId="57" applyNumberFormat="1" applyFont="1" applyFill="1" applyBorder="1" applyAlignment="1">
      <alignment horizontal="center" vertical="center"/>
      <protection/>
    </xf>
    <xf numFmtId="0" fontId="69" fillId="0" borderId="10" xfId="0" applyFont="1" applyFill="1" applyBorder="1" applyAlignment="1">
      <alignment horizontal="justify" vertical="center" wrapText="1"/>
    </xf>
    <xf numFmtId="0" fontId="71" fillId="0" borderId="10" xfId="0" applyFont="1" applyFill="1" applyBorder="1" applyAlignment="1">
      <alignment horizontal="left" vertical="top" wrapText="1"/>
    </xf>
    <xf numFmtId="0" fontId="71" fillId="0" borderId="10" xfId="0" applyFont="1" applyFill="1" applyBorder="1" applyAlignment="1">
      <alignment horizontal="center" vertical="top" wrapText="1"/>
    </xf>
    <xf numFmtId="0" fontId="69" fillId="0" borderId="10" xfId="57" applyFont="1" applyFill="1" applyBorder="1" applyAlignment="1">
      <alignment horizontal="center" vertical="center"/>
      <protection/>
    </xf>
    <xf numFmtId="0" fontId="70" fillId="0" borderId="10" xfId="0" applyFont="1" applyFill="1" applyBorder="1" applyAlignment="1">
      <alignment horizontal="justify" vertical="center" wrapText="1"/>
    </xf>
    <xf numFmtId="0" fontId="69" fillId="0" borderId="10" xfId="57" applyFont="1" applyFill="1" applyBorder="1" applyAlignment="1">
      <alignmen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xdr:row>
      <xdr:rowOff>238125</xdr:rowOff>
    </xdr:from>
    <xdr:to>
      <xdr:col>3</xdr:col>
      <xdr:colOff>1076325</xdr:colOff>
      <xdr:row>1</xdr:row>
      <xdr:rowOff>238125</xdr:rowOff>
    </xdr:to>
    <xdr:sp>
      <xdr:nvSpPr>
        <xdr:cNvPr id="1" name="AutoShape 1"/>
        <xdr:cNvSpPr>
          <a:spLocks/>
        </xdr:cNvSpPr>
      </xdr:nvSpPr>
      <xdr:spPr>
        <a:xfrm>
          <a:off x="1038225" y="476250"/>
          <a:ext cx="6286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990600</xdr:colOff>
      <xdr:row>2</xdr:row>
      <xdr:rowOff>0</xdr:rowOff>
    </xdr:from>
    <xdr:to>
      <xdr:col>3</xdr:col>
      <xdr:colOff>1504950</xdr:colOff>
      <xdr:row>2</xdr:row>
      <xdr:rowOff>0</xdr:rowOff>
    </xdr:to>
    <xdr:sp>
      <xdr:nvSpPr>
        <xdr:cNvPr id="1" name="AutoShape 1"/>
        <xdr:cNvSpPr>
          <a:spLocks/>
        </xdr:cNvSpPr>
      </xdr:nvSpPr>
      <xdr:spPr>
        <a:xfrm>
          <a:off x="1504950" y="533400"/>
          <a:ext cx="5143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71"/>
  <sheetViews>
    <sheetView tabSelected="1" zoomScale="110" zoomScaleNormal="110" workbookViewId="0" topLeftCell="C7">
      <selection activeCell="E11" sqref="E11"/>
    </sheetView>
  </sheetViews>
  <sheetFormatPr defaultColWidth="8.8515625" defaultRowHeight="15"/>
  <cols>
    <col min="1" max="1" width="5.57421875" style="6" hidden="1" customWidth="1"/>
    <col min="2" max="2" width="7.140625" style="6" hidden="1" customWidth="1"/>
    <col min="3" max="3" width="8.8515625" style="76" customWidth="1"/>
    <col min="4" max="4" width="34.421875" style="6" customWidth="1"/>
    <col min="5" max="5" width="8.8515625" style="66" customWidth="1"/>
    <col min="6" max="6" width="42.421875" style="66" customWidth="1"/>
    <col min="7" max="7" width="20.8515625" style="66" customWidth="1"/>
    <col min="8" max="8" width="16.421875" style="66" customWidth="1"/>
    <col min="9" max="9" width="5.421875" style="6" hidden="1" customWidth="1"/>
    <col min="10" max="10" width="9.421875" style="6" hidden="1" customWidth="1"/>
    <col min="11" max="11" width="5.28125" style="6" hidden="1" customWidth="1"/>
    <col min="12" max="12" width="8.00390625" style="6" hidden="1" customWidth="1"/>
    <col min="13" max="13" width="8.8515625" style="6" customWidth="1"/>
    <col min="14" max="16384" width="8.8515625" style="6" customWidth="1"/>
  </cols>
  <sheetData>
    <row r="1" spans="3:8" ht="18.75">
      <c r="C1" s="322" t="s">
        <v>0</v>
      </c>
      <c r="D1" s="322"/>
      <c r="E1" s="65"/>
      <c r="F1" s="65"/>
      <c r="G1" s="65"/>
      <c r="H1" s="6"/>
    </row>
    <row r="2" spans="3:8" ht="18.75">
      <c r="C2" s="322" t="s">
        <v>1</v>
      </c>
      <c r="D2" s="322"/>
      <c r="E2" s="65"/>
      <c r="F2" s="65"/>
      <c r="G2" s="65"/>
      <c r="H2" s="6"/>
    </row>
    <row r="3" ht="15">
      <c r="C3" s="170"/>
    </row>
    <row r="4" ht="15">
      <c r="C4" s="171"/>
    </row>
    <row r="5" spans="3:8" ht="18.75">
      <c r="C5" s="323" t="s">
        <v>303</v>
      </c>
      <c r="D5" s="323"/>
      <c r="E5" s="323"/>
      <c r="F5" s="323"/>
      <c r="G5" s="323"/>
      <c r="H5" s="124"/>
    </row>
    <row r="6" spans="3:8" ht="16.5">
      <c r="C6" s="322" t="s">
        <v>304</v>
      </c>
      <c r="D6" s="324"/>
      <c r="E6" s="324"/>
      <c r="F6" s="324"/>
      <c r="G6" s="324"/>
      <c r="H6" s="125"/>
    </row>
    <row r="7" spans="3:8" ht="16.5">
      <c r="C7" s="314" t="s">
        <v>746</v>
      </c>
      <c r="D7" s="314"/>
      <c r="E7" s="314"/>
      <c r="F7" s="314"/>
      <c r="G7" s="314"/>
      <c r="H7" s="126"/>
    </row>
    <row r="8" ht="15">
      <c r="C8" s="171"/>
    </row>
    <row r="9" spans="3:8" ht="15.75" customHeight="1">
      <c r="C9" s="292" t="s">
        <v>2</v>
      </c>
      <c r="D9" s="336" t="s">
        <v>3</v>
      </c>
      <c r="E9" s="338" t="s">
        <v>4</v>
      </c>
      <c r="F9" s="328" t="s">
        <v>683</v>
      </c>
      <c r="G9" s="328" t="s">
        <v>214</v>
      </c>
      <c r="H9" s="328" t="s">
        <v>318</v>
      </c>
    </row>
    <row r="10" spans="3:12" ht="60">
      <c r="C10" s="292"/>
      <c r="D10" s="337"/>
      <c r="E10" s="339"/>
      <c r="F10" s="329"/>
      <c r="G10" s="329"/>
      <c r="H10" s="329"/>
      <c r="I10" s="6" t="s">
        <v>389</v>
      </c>
      <c r="J10" s="6" t="s">
        <v>390</v>
      </c>
      <c r="K10" s="6" t="s">
        <v>391</v>
      </c>
      <c r="L10" s="131" t="s">
        <v>392</v>
      </c>
    </row>
    <row r="11" spans="3:8" ht="47.25">
      <c r="C11" s="1">
        <v>1</v>
      </c>
      <c r="D11" s="134" t="s">
        <v>101</v>
      </c>
      <c r="E11" s="1">
        <f>E12+E22+E26+E33+E38</f>
        <v>12</v>
      </c>
      <c r="F11" s="67"/>
      <c r="G11" s="67"/>
      <c r="H11" s="67"/>
    </row>
    <row r="12" spans="1:8" ht="15.75">
      <c r="A12" s="6">
        <v>1</v>
      </c>
      <c r="C12" s="1" t="s">
        <v>6</v>
      </c>
      <c r="D12" s="134" t="s">
        <v>96</v>
      </c>
      <c r="E12" s="1">
        <f>E13+E20+E17</f>
        <v>3</v>
      </c>
      <c r="F12" s="67"/>
      <c r="G12" s="67"/>
      <c r="H12" s="67"/>
    </row>
    <row r="13" spans="2:8" ht="15.75">
      <c r="B13" s="6">
        <v>1</v>
      </c>
      <c r="C13" s="4" t="s">
        <v>7</v>
      </c>
      <c r="D13" s="135" t="s">
        <v>143</v>
      </c>
      <c r="E13" s="4">
        <v>0.5</v>
      </c>
      <c r="F13" s="312" t="s">
        <v>583</v>
      </c>
      <c r="G13" s="348" t="s">
        <v>96</v>
      </c>
      <c r="H13" s="264" t="s">
        <v>581</v>
      </c>
    </row>
    <row r="14" spans="3:8" ht="31.5">
      <c r="C14" s="296"/>
      <c r="D14" s="136" t="s">
        <v>612</v>
      </c>
      <c r="E14" s="35"/>
      <c r="F14" s="312"/>
      <c r="G14" s="348"/>
      <c r="H14" s="272"/>
    </row>
    <row r="15" spans="3:8" ht="47.25">
      <c r="C15" s="296"/>
      <c r="D15" s="136" t="s">
        <v>613</v>
      </c>
      <c r="E15" s="35"/>
      <c r="F15" s="312"/>
      <c r="G15" s="348"/>
      <c r="H15" s="272"/>
    </row>
    <row r="16" spans="3:8" ht="47.25">
      <c r="C16" s="296"/>
      <c r="D16" s="136" t="s">
        <v>480</v>
      </c>
      <c r="E16" s="35"/>
      <c r="F16" s="312"/>
      <c r="G16" s="348"/>
      <c r="H16" s="265"/>
    </row>
    <row r="17" spans="2:12" s="49" customFormat="1" ht="15.75" customHeight="1">
      <c r="B17" s="49">
        <v>1</v>
      </c>
      <c r="C17" s="12" t="s">
        <v>9</v>
      </c>
      <c r="D17" s="137" t="s">
        <v>57</v>
      </c>
      <c r="E17" s="12">
        <v>0.5</v>
      </c>
      <c r="F17" s="312" t="s">
        <v>582</v>
      </c>
      <c r="G17" s="348" t="s">
        <v>96</v>
      </c>
      <c r="H17" s="274" t="s">
        <v>660</v>
      </c>
      <c r="I17" s="89"/>
      <c r="J17" s="89"/>
      <c r="K17" s="89"/>
      <c r="L17" s="89"/>
    </row>
    <row r="18" spans="3:8" s="10" customFormat="1" ht="47.25">
      <c r="C18" s="327"/>
      <c r="D18" s="138" t="s">
        <v>712</v>
      </c>
      <c r="E18" s="132">
        <v>0.25</v>
      </c>
      <c r="F18" s="312"/>
      <c r="G18" s="348"/>
      <c r="H18" s="275"/>
    </row>
    <row r="19" spans="3:8" s="10" customFormat="1" ht="31.5">
      <c r="C19" s="327"/>
      <c r="D19" s="139" t="s">
        <v>713</v>
      </c>
      <c r="E19" s="132">
        <v>0.25</v>
      </c>
      <c r="F19" s="312"/>
      <c r="G19" s="348"/>
      <c r="H19" s="275"/>
    </row>
    <row r="20" spans="2:8" ht="31.5">
      <c r="B20" s="6">
        <v>1</v>
      </c>
      <c r="C20" s="4" t="s">
        <v>58</v>
      </c>
      <c r="D20" s="135" t="s">
        <v>10</v>
      </c>
      <c r="E20" s="4">
        <v>2</v>
      </c>
      <c r="F20" s="312" t="s">
        <v>470</v>
      </c>
      <c r="G20" s="348" t="s">
        <v>585</v>
      </c>
      <c r="H20" s="362" t="s">
        <v>748</v>
      </c>
    </row>
    <row r="21" spans="3:8" ht="110.25">
      <c r="C21" s="4"/>
      <c r="D21" s="219" t="s">
        <v>711</v>
      </c>
      <c r="E21" s="4"/>
      <c r="F21" s="312"/>
      <c r="G21" s="348"/>
      <c r="H21" s="363"/>
    </row>
    <row r="22" spans="1:8" ht="31.5">
      <c r="A22" s="6">
        <v>1</v>
      </c>
      <c r="C22" s="1" t="s">
        <v>11</v>
      </c>
      <c r="D22" s="134" t="s">
        <v>59</v>
      </c>
      <c r="E22" s="1">
        <v>3</v>
      </c>
      <c r="F22" s="330" t="s">
        <v>587</v>
      </c>
      <c r="G22" s="348" t="s">
        <v>215</v>
      </c>
      <c r="H22" s="264" t="s">
        <v>586</v>
      </c>
    </row>
    <row r="23" spans="3:8" ht="47.25">
      <c r="C23" s="292"/>
      <c r="D23" s="136" t="s">
        <v>365</v>
      </c>
      <c r="E23" s="1"/>
      <c r="F23" s="330"/>
      <c r="G23" s="348"/>
      <c r="H23" s="272"/>
    </row>
    <row r="24" spans="3:8" ht="15.75">
      <c r="C24" s="292"/>
      <c r="D24" s="136" t="s">
        <v>154</v>
      </c>
      <c r="E24" s="1"/>
      <c r="F24" s="330"/>
      <c r="G24" s="348"/>
      <c r="H24" s="272"/>
    </row>
    <row r="25" spans="3:8" ht="31.5">
      <c r="C25" s="292"/>
      <c r="D25" s="136" t="s">
        <v>320</v>
      </c>
      <c r="E25" s="1"/>
      <c r="F25" s="330"/>
      <c r="G25" s="348"/>
      <c r="H25" s="265"/>
    </row>
    <row r="26" spans="1:8" s="10" customFormat="1" ht="15.75">
      <c r="A26" s="10">
        <v>1</v>
      </c>
      <c r="C26" s="56">
        <v>1.3</v>
      </c>
      <c r="D26" s="141" t="s">
        <v>17</v>
      </c>
      <c r="E26" s="16">
        <f>E27+E30</f>
        <v>1</v>
      </c>
      <c r="F26" s="96"/>
      <c r="G26" s="97"/>
      <c r="H26" s="97"/>
    </row>
    <row r="27" spans="2:8" s="10" customFormat="1" ht="78.75">
      <c r="B27" s="10">
        <v>1</v>
      </c>
      <c r="C27" s="22" t="s">
        <v>13</v>
      </c>
      <c r="D27" s="135" t="s">
        <v>136</v>
      </c>
      <c r="E27" s="22">
        <v>0.5</v>
      </c>
      <c r="F27" s="325" t="s">
        <v>266</v>
      </c>
      <c r="G27" s="354" t="s">
        <v>478</v>
      </c>
      <c r="H27" s="362" t="s">
        <v>581</v>
      </c>
    </row>
    <row r="28" spans="3:8" s="10" customFormat="1" ht="49.5" customHeight="1">
      <c r="C28" s="315"/>
      <c r="D28" s="136" t="s">
        <v>481</v>
      </c>
      <c r="E28" s="22"/>
      <c r="F28" s="325"/>
      <c r="G28" s="354"/>
      <c r="H28" s="363"/>
    </row>
    <row r="29" spans="3:8" s="10" customFormat="1" ht="49.5" customHeight="1">
      <c r="C29" s="316"/>
      <c r="D29" s="140" t="s">
        <v>477</v>
      </c>
      <c r="E29" s="22"/>
      <c r="F29" s="326"/>
      <c r="G29" s="355"/>
      <c r="H29" s="364"/>
    </row>
    <row r="30" spans="2:8" s="10" customFormat="1" ht="31.5">
      <c r="B30" s="10">
        <v>1</v>
      </c>
      <c r="C30" s="22" t="s">
        <v>14</v>
      </c>
      <c r="D30" s="142" t="s">
        <v>20</v>
      </c>
      <c r="E30" s="22">
        <f>E31+E32</f>
        <v>0.5</v>
      </c>
      <c r="F30" s="313" t="s">
        <v>673</v>
      </c>
      <c r="G30" s="318" t="s">
        <v>592</v>
      </c>
      <c r="H30" s="362" t="s">
        <v>584</v>
      </c>
    </row>
    <row r="31" spans="3:8" ht="47.25">
      <c r="C31" s="292"/>
      <c r="D31" s="143" t="s">
        <v>494</v>
      </c>
      <c r="E31" s="176">
        <v>0.25</v>
      </c>
      <c r="F31" s="313"/>
      <c r="G31" s="319"/>
      <c r="H31" s="363"/>
    </row>
    <row r="32" spans="3:8" ht="47.25">
      <c r="C32" s="292"/>
      <c r="D32" s="143" t="s">
        <v>495</v>
      </c>
      <c r="E32" s="176">
        <v>0.25</v>
      </c>
      <c r="F32" s="313"/>
      <c r="G32" s="319"/>
      <c r="H32" s="364"/>
    </row>
    <row r="33" spans="1:8" ht="42" customHeight="1">
      <c r="A33" s="6">
        <v>1</v>
      </c>
      <c r="C33" s="54">
        <v>1.4</v>
      </c>
      <c r="D33" s="134" t="s">
        <v>179</v>
      </c>
      <c r="E33" s="1">
        <v>2</v>
      </c>
      <c r="F33" s="273" t="s">
        <v>674</v>
      </c>
      <c r="G33" s="273" t="s">
        <v>676</v>
      </c>
      <c r="H33" s="264" t="s">
        <v>675</v>
      </c>
    </row>
    <row r="34" spans="3:8" s="10" customFormat="1" ht="31.5">
      <c r="C34" s="308"/>
      <c r="D34" s="139" t="s">
        <v>539</v>
      </c>
      <c r="E34" s="28"/>
      <c r="F34" s="320"/>
      <c r="G34" s="320"/>
      <c r="H34" s="272"/>
    </row>
    <row r="35" spans="3:8" s="10" customFormat="1" ht="27" customHeight="1">
      <c r="C35" s="308"/>
      <c r="D35" s="139" t="s">
        <v>540</v>
      </c>
      <c r="E35" s="28"/>
      <c r="F35" s="320"/>
      <c r="G35" s="320"/>
      <c r="H35" s="272"/>
    </row>
    <row r="36" spans="3:8" s="10" customFormat="1" ht="27" customHeight="1">
      <c r="C36" s="308"/>
      <c r="D36" s="139" t="s">
        <v>541</v>
      </c>
      <c r="E36" s="28"/>
      <c r="F36" s="320"/>
      <c r="G36" s="320"/>
      <c r="H36" s="272"/>
    </row>
    <row r="37" spans="3:8" s="10" customFormat="1" ht="41.25" customHeight="1">
      <c r="C37" s="308"/>
      <c r="D37" s="139" t="s">
        <v>92</v>
      </c>
      <c r="E37" s="28"/>
      <c r="F37" s="321"/>
      <c r="G37" s="321"/>
      <c r="H37" s="265"/>
    </row>
    <row r="38" spans="1:8" ht="47.25">
      <c r="A38" s="6">
        <v>1</v>
      </c>
      <c r="C38" s="54">
        <v>1.5</v>
      </c>
      <c r="D38" s="134" t="s">
        <v>60</v>
      </c>
      <c r="E38" s="1">
        <v>3</v>
      </c>
      <c r="F38" s="312" t="s">
        <v>558</v>
      </c>
      <c r="G38" s="317" t="s">
        <v>219</v>
      </c>
      <c r="H38" s="264" t="s">
        <v>748</v>
      </c>
    </row>
    <row r="39" spans="3:8" ht="108.75" customHeight="1">
      <c r="C39" s="1"/>
      <c r="D39" s="219" t="s">
        <v>710</v>
      </c>
      <c r="E39" s="35"/>
      <c r="F39" s="312"/>
      <c r="G39" s="317"/>
      <c r="H39" s="272"/>
    </row>
    <row r="40" spans="3:8" ht="47.25">
      <c r="C40" s="1">
        <v>2</v>
      </c>
      <c r="D40" s="133" t="s">
        <v>102</v>
      </c>
      <c r="E40" s="1">
        <f>E41+E52+E64+E76</f>
        <v>13</v>
      </c>
      <c r="F40" s="94"/>
      <c r="G40" s="95"/>
      <c r="H40" s="95"/>
    </row>
    <row r="41" spans="1:8" ht="31.5">
      <c r="A41" s="6">
        <v>1</v>
      </c>
      <c r="C41" s="54">
        <v>2.1</v>
      </c>
      <c r="D41" s="133" t="s">
        <v>146</v>
      </c>
      <c r="E41" s="1">
        <f>E42+E44+E46+E48</f>
        <v>4</v>
      </c>
      <c r="F41" s="94"/>
      <c r="G41" s="95"/>
      <c r="H41" s="95"/>
    </row>
    <row r="42" spans="2:8" ht="31.5">
      <c r="B42" s="6">
        <v>1</v>
      </c>
      <c r="C42" s="4" t="s">
        <v>22</v>
      </c>
      <c r="D42" s="144" t="s">
        <v>139</v>
      </c>
      <c r="E42" s="4">
        <v>1</v>
      </c>
      <c r="F42" s="312" t="s">
        <v>596</v>
      </c>
      <c r="G42" s="348" t="s">
        <v>597</v>
      </c>
      <c r="H42" s="264" t="s">
        <v>748</v>
      </c>
    </row>
    <row r="43" spans="3:8" ht="96" customHeight="1">
      <c r="C43" s="4"/>
      <c r="D43" s="219" t="s">
        <v>708</v>
      </c>
      <c r="E43" s="4"/>
      <c r="F43" s="312"/>
      <c r="G43" s="348"/>
      <c r="H43" s="272"/>
    </row>
    <row r="44" spans="2:8" ht="31.5">
      <c r="B44" s="6">
        <v>1</v>
      </c>
      <c r="C44" s="4" t="s">
        <v>23</v>
      </c>
      <c r="D44" s="144" t="s">
        <v>24</v>
      </c>
      <c r="E44" s="4">
        <v>1</v>
      </c>
      <c r="F44" s="312" t="s">
        <v>567</v>
      </c>
      <c r="G44" s="347" t="s">
        <v>220</v>
      </c>
      <c r="H44" s="264" t="s">
        <v>748</v>
      </c>
    </row>
    <row r="45" spans="3:8" ht="136.5" customHeight="1">
      <c r="C45" s="4"/>
      <c r="D45" s="219" t="s">
        <v>709</v>
      </c>
      <c r="E45" s="4"/>
      <c r="F45" s="312"/>
      <c r="G45" s="348"/>
      <c r="H45" s="272"/>
    </row>
    <row r="46" spans="2:8" ht="31.5">
      <c r="B46" s="6">
        <v>1</v>
      </c>
      <c r="C46" s="4" t="s">
        <v>130</v>
      </c>
      <c r="D46" s="144" t="s">
        <v>142</v>
      </c>
      <c r="E46" s="4">
        <v>1</v>
      </c>
      <c r="F46" s="312" t="s">
        <v>565</v>
      </c>
      <c r="G46" s="347" t="s">
        <v>221</v>
      </c>
      <c r="H46" s="264" t="s">
        <v>748</v>
      </c>
    </row>
    <row r="47" spans="3:8" ht="110.25">
      <c r="C47" s="4"/>
      <c r="D47" s="219" t="s">
        <v>677</v>
      </c>
      <c r="E47" s="4"/>
      <c r="F47" s="312"/>
      <c r="G47" s="347"/>
      <c r="H47" s="272"/>
    </row>
    <row r="48" spans="2:8" ht="47.25">
      <c r="B48" s="6">
        <v>1</v>
      </c>
      <c r="C48" s="4" t="s">
        <v>189</v>
      </c>
      <c r="D48" s="146" t="s">
        <v>367</v>
      </c>
      <c r="E48" s="4">
        <v>1</v>
      </c>
      <c r="F48" s="312" t="s">
        <v>376</v>
      </c>
      <c r="G48" s="348" t="s">
        <v>222</v>
      </c>
      <c r="H48" s="264" t="s">
        <v>581</v>
      </c>
    </row>
    <row r="49" spans="3:8" ht="47.25">
      <c r="C49" s="296"/>
      <c r="D49" s="136" t="s">
        <v>568</v>
      </c>
      <c r="E49" s="4"/>
      <c r="F49" s="312"/>
      <c r="G49" s="348"/>
      <c r="H49" s="272"/>
    </row>
    <row r="50" spans="3:8" ht="15.75">
      <c r="C50" s="296"/>
      <c r="D50" s="136" t="s">
        <v>154</v>
      </c>
      <c r="E50" s="4"/>
      <c r="F50" s="312"/>
      <c r="G50" s="348"/>
      <c r="H50" s="272"/>
    </row>
    <row r="51" spans="3:8" ht="31.5">
      <c r="C51" s="296"/>
      <c r="D51" s="136" t="s">
        <v>322</v>
      </c>
      <c r="E51" s="4"/>
      <c r="F51" s="312"/>
      <c r="G51" s="348"/>
      <c r="H51" s="265"/>
    </row>
    <row r="52" spans="1:8" ht="15.75">
      <c r="A52" s="6">
        <v>1</v>
      </c>
      <c r="C52" s="54">
        <v>2.2</v>
      </c>
      <c r="D52" s="133" t="s">
        <v>140</v>
      </c>
      <c r="E52" s="1">
        <f>E53+E58+E60</f>
        <v>3</v>
      </c>
      <c r="F52" s="94"/>
      <c r="G52" s="95"/>
      <c r="H52" s="95"/>
    </row>
    <row r="53" spans="2:8" ht="31.5">
      <c r="B53" s="6">
        <v>1</v>
      </c>
      <c r="C53" s="4" t="s">
        <v>25</v>
      </c>
      <c r="D53" s="144" t="s">
        <v>141</v>
      </c>
      <c r="E53" s="4">
        <v>1</v>
      </c>
      <c r="F53" s="312" t="s">
        <v>375</v>
      </c>
      <c r="G53" s="348" t="s">
        <v>482</v>
      </c>
      <c r="H53" s="264" t="s">
        <v>581</v>
      </c>
    </row>
    <row r="54" spans="3:8" ht="31.5">
      <c r="C54" s="346"/>
      <c r="D54" s="145" t="s">
        <v>162</v>
      </c>
      <c r="E54" s="68"/>
      <c r="F54" s="312"/>
      <c r="G54" s="348"/>
      <c r="H54" s="272"/>
    </row>
    <row r="55" spans="3:8" ht="47.25">
      <c r="C55" s="346"/>
      <c r="D55" s="145" t="s">
        <v>163</v>
      </c>
      <c r="E55" s="68"/>
      <c r="F55" s="312"/>
      <c r="G55" s="348"/>
      <c r="H55" s="272"/>
    </row>
    <row r="56" spans="3:8" ht="47.25">
      <c r="C56" s="346"/>
      <c r="D56" s="145" t="s">
        <v>188</v>
      </c>
      <c r="E56" s="68"/>
      <c r="F56" s="312"/>
      <c r="G56" s="348"/>
      <c r="H56" s="272"/>
    </row>
    <row r="57" spans="3:8" ht="15.75">
      <c r="C57" s="346"/>
      <c r="D57" s="145" t="s">
        <v>61</v>
      </c>
      <c r="E57" s="68"/>
      <c r="F57" s="312"/>
      <c r="G57" s="348"/>
      <c r="H57" s="265"/>
    </row>
    <row r="58" spans="2:8" ht="31.5">
      <c r="B58" s="6">
        <v>1</v>
      </c>
      <c r="C58" s="4" t="s">
        <v>26</v>
      </c>
      <c r="D58" s="144" t="s">
        <v>190</v>
      </c>
      <c r="E58" s="4">
        <v>1</v>
      </c>
      <c r="F58" s="390" t="s">
        <v>368</v>
      </c>
      <c r="G58" s="348" t="s">
        <v>224</v>
      </c>
      <c r="H58" s="264" t="s">
        <v>748</v>
      </c>
    </row>
    <row r="59" spans="3:8" s="10" customFormat="1" ht="94.5">
      <c r="C59" s="16"/>
      <c r="D59" s="219" t="s">
        <v>707</v>
      </c>
      <c r="E59" s="28"/>
      <c r="F59" s="391"/>
      <c r="G59" s="348"/>
      <c r="H59" s="272"/>
    </row>
    <row r="60" spans="2:8" ht="63">
      <c r="B60" s="6">
        <v>1</v>
      </c>
      <c r="C60" s="4" t="s">
        <v>56</v>
      </c>
      <c r="D60" s="144" t="s">
        <v>191</v>
      </c>
      <c r="E60" s="8">
        <v>1</v>
      </c>
      <c r="F60" s="392" t="s">
        <v>435</v>
      </c>
      <c r="G60" s="367" t="s">
        <v>399</v>
      </c>
      <c r="H60" s="367" t="s">
        <v>581</v>
      </c>
    </row>
    <row r="61" spans="3:8" ht="31.5">
      <c r="C61" s="296"/>
      <c r="D61" s="147" t="s">
        <v>192</v>
      </c>
      <c r="E61" s="9"/>
      <c r="F61" s="393"/>
      <c r="G61" s="368"/>
      <c r="H61" s="368"/>
    </row>
    <row r="62" spans="3:8" ht="31.5">
      <c r="C62" s="296"/>
      <c r="D62" s="147" t="s">
        <v>471</v>
      </c>
      <c r="E62" s="9"/>
      <c r="F62" s="393"/>
      <c r="G62" s="368"/>
      <c r="H62" s="368"/>
    </row>
    <row r="63" spans="3:8" ht="15.75">
      <c r="C63" s="296"/>
      <c r="D63" s="147" t="s">
        <v>103</v>
      </c>
      <c r="E63" s="9"/>
      <c r="F63" s="394"/>
      <c r="G63" s="369"/>
      <c r="H63" s="369"/>
    </row>
    <row r="64" spans="1:8" ht="31.5">
      <c r="A64" s="6">
        <v>1</v>
      </c>
      <c r="C64" s="54">
        <v>2.3</v>
      </c>
      <c r="D64" s="133" t="s">
        <v>90</v>
      </c>
      <c r="E64" s="1">
        <f>E65+E69+E72</f>
        <v>3</v>
      </c>
      <c r="F64" s="94"/>
      <c r="G64" s="95"/>
      <c r="H64" s="95"/>
    </row>
    <row r="65" spans="2:8" s="10" customFormat="1" ht="15.75">
      <c r="B65" s="10">
        <v>1</v>
      </c>
      <c r="C65" s="22" t="s">
        <v>27</v>
      </c>
      <c r="D65" s="142" t="s">
        <v>129</v>
      </c>
      <c r="E65" s="22">
        <v>1</v>
      </c>
      <c r="F65" s="331" t="s">
        <v>323</v>
      </c>
      <c r="G65" s="362" t="s">
        <v>225</v>
      </c>
      <c r="H65" s="378" t="s">
        <v>581</v>
      </c>
    </row>
    <row r="66" spans="3:8" s="10" customFormat="1" ht="31.5">
      <c r="C66" s="308"/>
      <c r="D66" s="139" t="s">
        <v>192</v>
      </c>
      <c r="E66" s="24"/>
      <c r="F66" s="332"/>
      <c r="G66" s="363"/>
      <c r="H66" s="379"/>
    </row>
    <row r="67" spans="3:8" s="10" customFormat="1" ht="31.5">
      <c r="C67" s="308"/>
      <c r="D67" s="139" t="s">
        <v>472</v>
      </c>
      <c r="E67" s="24"/>
      <c r="F67" s="332"/>
      <c r="G67" s="363"/>
      <c r="H67" s="379"/>
    </row>
    <row r="68" spans="3:8" s="10" customFormat="1" ht="47.25">
      <c r="C68" s="308"/>
      <c r="D68" s="139" t="s">
        <v>349</v>
      </c>
      <c r="E68" s="24"/>
      <c r="F68" s="333"/>
      <c r="G68" s="364"/>
      <c r="H68" s="380"/>
    </row>
    <row r="69" spans="3:8" s="227" customFormat="1" ht="110.25">
      <c r="C69" s="228" t="s">
        <v>28</v>
      </c>
      <c r="D69" s="229" t="s">
        <v>669</v>
      </c>
      <c r="E69" s="230">
        <v>1</v>
      </c>
      <c r="F69" s="356" t="s">
        <v>668</v>
      </c>
      <c r="G69" s="356" t="s">
        <v>667</v>
      </c>
      <c r="H69" s="357" t="s">
        <v>645</v>
      </c>
    </row>
    <row r="70" spans="3:8" s="227" customFormat="1" ht="47.25">
      <c r="C70" s="260"/>
      <c r="D70" s="231" t="s">
        <v>665</v>
      </c>
      <c r="E70" s="230"/>
      <c r="F70" s="356"/>
      <c r="G70" s="356"/>
      <c r="H70" s="358"/>
    </row>
    <row r="71" spans="3:8" s="227" customFormat="1" ht="47.25">
      <c r="C71" s="261"/>
      <c r="D71" s="232" t="s">
        <v>666</v>
      </c>
      <c r="E71" s="230"/>
      <c r="F71" s="356"/>
      <c r="G71" s="356"/>
      <c r="H71" s="359"/>
    </row>
    <row r="72" spans="2:8" s="10" customFormat="1" ht="15.75">
      <c r="B72" s="10">
        <v>1</v>
      </c>
      <c r="C72" s="22" t="s">
        <v>138</v>
      </c>
      <c r="D72" s="142" t="s">
        <v>131</v>
      </c>
      <c r="E72" s="22">
        <v>1</v>
      </c>
      <c r="F72" s="331" t="s">
        <v>670</v>
      </c>
      <c r="G72" s="362" t="s">
        <v>226</v>
      </c>
      <c r="H72" s="362" t="s">
        <v>745</v>
      </c>
    </row>
    <row r="73" spans="3:8" ht="31.5">
      <c r="C73" s="346"/>
      <c r="D73" s="145" t="s">
        <v>162</v>
      </c>
      <c r="E73" s="68"/>
      <c r="F73" s="332"/>
      <c r="G73" s="363"/>
      <c r="H73" s="363"/>
    </row>
    <row r="74" spans="3:8" ht="47.25">
      <c r="C74" s="346"/>
      <c r="D74" s="145" t="s">
        <v>163</v>
      </c>
      <c r="E74" s="68"/>
      <c r="F74" s="332"/>
      <c r="G74" s="363"/>
      <c r="H74" s="363"/>
    </row>
    <row r="75" spans="3:8" ht="47.25">
      <c r="C75" s="346"/>
      <c r="D75" s="145" t="s">
        <v>362</v>
      </c>
      <c r="E75" s="68"/>
      <c r="F75" s="332"/>
      <c r="G75" s="363"/>
      <c r="H75" s="363"/>
    </row>
    <row r="76" spans="1:8" ht="31.5">
      <c r="A76" s="6">
        <v>1</v>
      </c>
      <c r="C76" s="54">
        <v>2.4</v>
      </c>
      <c r="D76" s="133" t="s">
        <v>98</v>
      </c>
      <c r="E76" s="3">
        <f>E77+E78+E79</f>
        <v>3</v>
      </c>
      <c r="F76" s="331" t="s">
        <v>227</v>
      </c>
      <c r="G76" s="362" t="s">
        <v>5</v>
      </c>
      <c r="H76" s="362" t="s">
        <v>5</v>
      </c>
    </row>
    <row r="77" spans="2:8" ht="78.75">
      <c r="B77" s="6">
        <v>1</v>
      </c>
      <c r="C77" s="4" t="s">
        <v>29</v>
      </c>
      <c r="D77" s="146" t="s">
        <v>288</v>
      </c>
      <c r="E77" s="67">
        <v>1</v>
      </c>
      <c r="F77" s="332"/>
      <c r="G77" s="363"/>
      <c r="H77" s="363"/>
    </row>
    <row r="78" spans="2:8" ht="63">
      <c r="B78" s="6">
        <v>1</v>
      </c>
      <c r="C78" s="4" t="s">
        <v>30</v>
      </c>
      <c r="D78" s="146" t="s">
        <v>289</v>
      </c>
      <c r="E78" s="67">
        <v>1</v>
      </c>
      <c r="F78" s="332"/>
      <c r="G78" s="363"/>
      <c r="H78" s="363"/>
    </row>
    <row r="79" spans="2:8" ht="126">
      <c r="B79" s="6">
        <v>1</v>
      </c>
      <c r="C79" s="4" t="s">
        <v>32</v>
      </c>
      <c r="D79" s="146" t="s">
        <v>290</v>
      </c>
      <c r="E79" s="67">
        <v>1</v>
      </c>
      <c r="F79" s="333"/>
      <c r="G79" s="364"/>
      <c r="H79" s="364"/>
    </row>
    <row r="80" spans="3:8" ht="31.5">
      <c r="C80" s="1">
        <v>3</v>
      </c>
      <c r="D80" s="134" t="s">
        <v>107</v>
      </c>
      <c r="E80" s="1">
        <f>E81+E85+E89+E135+E101+E137+E124</f>
        <v>30</v>
      </c>
      <c r="F80" s="94"/>
      <c r="G80" s="95"/>
      <c r="H80" s="95"/>
    </row>
    <row r="81" spans="1:13" s="72" customFormat="1" ht="31.5">
      <c r="A81" s="72">
        <v>1</v>
      </c>
      <c r="C81" s="70">
        <v>3.1</v>
      </c>
      <c r="D81" s="148" t="s">
        <v>479</v>
      </c>
      <c r="E81" s="64">
        <v>0.5</v>
      </c>
      <c r="F81" s="287" t="s">
        <v>284</v>
      </c>
      <c r="G81" s="386" t="s">
        <v>738</v>
      </c>
      <c r="H81" s="351" t="s">
        <v>594</v>
      </c>
      <c r="I81" s="72">
        <f>E81</f>
        <v>0.5</v>
      </c>
      <c r="M81" s="72">
        <v>0.5</v>
      </c>
    </row>
    <row r="82" spans="3:8" s="72" customFormat="1" ht="31.5">
      <c r="C82" s="340"/>
      <c r="D82" s="149" t="s">
        <v>515</v>
      </c>
      <c r="E82" s="64"/>
      <c r="F82" s="288"/>
      <c r="G82" s="352"/>
      <c r="H82" s="352"/>
    </row>
    <row r="83" spans="3:8" s="72" customFormat="1" ht="31.5">
      <c r="C83" s="340"/>
      <c r="D83" s="149" t="s">
        <v>516</v>
      </c>
      <c r="E83" s="64"/>
      <c r="F83" s="288"/>
      <c r="G83" s="352"/>
      <c r="H83" s="352"/>
    </row>
    <row r="84" spans="3:8" s="72" customFormat="1" ht="31.5">
      <c r="C84" s="340"/>
      <c r="D84" s="149" t="s">
        <v>197</v>
      </c>
      <c r="E84" s="64"/>
      <c r="F84" s="289"/>
      <c r="G84" s="353"/>
      <c r="H84" s="353"/>
    </row>
    <row r="85" spans="1:13" s="72" customFormat="1" ht="31.5">
      <c r="A85" s="72">
        <v>1</v>
      </c>
      <c r="C85" s="191">
        <v>3.2</v>
      </c>
      <c r="D85" s="189" t="s">
        <v>132</v>
      </c>
      <c r="E85" s="192">
        <v>2</v>
      </c>
      <c r="F85" s="398" t="s">
        <v>617</v>
      </c>
      <c r="G85" s="401" t="s">
        <v>616</v>
      </c>
      <c r="H85" s="398" t="s">
        <v>662</v>
      </c>
      <c r="M85" s="72">
        <v>2</v>
      </c>
    </row>
    <row r="86" spans="3:8" s="72" customFormat="1" ht="63">
      <c r="C86" s="343"/>
      <c r="D86" s="190" t="s">
        <v>614</v>
      </c>
      <c r="E86" s="193"/>
      <c r="F86" s="399"/>
      <c r="G86" s="399"/>
      <c r="H86" s="399"/>
    </row>
    <row r="87" spans="3:8" s="72" customFormat="1" ht="47.25">
      <c r="C87" s="343"/>
      <c r="D87" s="188" t="s">
        <v>615</v>
      </c>
      <c r="E87" s="193"/>
      <c r="F87" s="399"/>
      <c r="G87" s="399"/>
      <c r="H87" s="399"/>
    </row>
    <row r="88" spans="3:8" s="72" customFormat="1" ht="15.75">
      <c r="C88" s="343"/>
      <c r="D88" s="190" t="s">
        <v>64</v>
      </c>
      <c r="E88" s="193"/>
      <c r="F88" s="400"/>
      <c r="G88" s="400"/>
      <c r="H88" s="400"/>
    </row>
    <row r="89" spans="1:8" s="72" customFormat="1" ht="31.5">
      <c r="A89" s="72">
        <v>1</v>
      </c>
      <c r="C89" s="64">
        <v>3.3</v>
      </c>
      <c r="D89" s="148" t="s">
        <v>147</v>
      </c>
      <c r="E89" s="64">
        <f>E90+E93+E96+E99</f>
        <v>5</v>
      </c>
      <c r="F89" s="94"/>
      <c r="G89" s="95"/>
      <c r="H89" s="95"/>
    </row>
    <row r="90" spans="2:13" s="72" customFormat="1" ht="45.75" customHeight="1">
      <c r="B90" s="72">
        <v>1</v>
      </c>
      <c r="C90" s="73" t="s">
        <v>33</v>
      </c>
      <c r="D90" s="152" t="s">
        <v>148</v>
      </c>
      <c r="E90" s="73">
        <v>1</v>
      </c>
      <c r="F90" s="395" t="s">
        <v>267</v>
      </c>
      <c r="G90" s="371" t="s">
        <v>300</v>
      </c>
      <c r="H90" s="264" t="s">
        <v>594</v>
      </c>
      <c r="I90" s="72">
        <f>E90</f>
        <v>1</v>
      </c>
      <c r="M90" s="72">
        <v>1</v>
      </c>
    </row>
    <row r="91" spans="3:8" s="72" customFormat="1" ht="47.25">
      <c r="C91" s="307"/>
      <c r="D91" s="153" t="s">
        <v>549</v>
      </c>
      <c r="E91" s="64"/>
      <c r="F91" s="396"/>
      <c r="G91" s="372"/>
      <c r="H91" s="272"/>
    </row>
    <row r="92" spans="3:8" s="72" customFormat="1" ht="47.25" customHeight="1">
      <c r="C92" s="307"/>
      <c r="D92" s="153" t="s">
        <v>550</v>
      </c>
      <c r="E92" s="64"/>
      <c r="F92" s="397"/>
      <c r="G92" s="373"/>
      <c r="H92" s="265"/>
    </row>
    <row r="93" spans="2:13" s="72" customFormat="1" ht="48.75" customHeight="1">
      <c r="B93" s="72">
        <v>1</v>
      </c>
      <c r="C93" s="71" t="s">
        <v>34</v>
      </c>
      <c r="D93" s="154" t="s">
        <v>483</v>
      </c>
      <c r="E93" s="71">
        <v>1</v>
      </c>
      <c r="F93" s="269" t="s">
        <v>268</v>
      </c>
      <c r="G93" s="264" t="s">
        <v>228</v>
      </c>
      <c r="H93" s="264" t="s">
        <v>594</v>
      </c>
      <c r="I93" s="72">
        <f>E93</f>
        <v>1</v>
      </c>
      <c r="M93" s="72">
        <v>1</v>
      </c>
    </row>
    <row r="94" spans="3:8" s="72" customFormat="1" ht="48.75" customHeight="1">
      <c r="C94" s="251"/>
      <c r="D94" s="175" t="s">
        <v>473</v>
      </c>
      <c r="E94" s="71"/>
      <c r="F94" s="270"/>
      <c r="G94" s="272"/>
      <c r="H94" s="272"/>
    </row>
    <row r="95" spans="3:8" s="72" customFormat="1" ht="47.25">
      <c r="C95" s="252"/>
      <c r="D95" s="175" t="s">
        <v>474</v>
      </c>
      <c r="E95" s="71"/>
      <c r="F95" s="270"/>
      <c r="G95" s="272"/>
      <c r="H95" s="272"/>
    </row>
    <row r="96" spans="2:13" s="194" customFormat="1" ht="63">
      <c r="B96" s="194">
        <v>1</v>
      </c>
      <c r="C96" s="195" t="s">
        <v>85</v>
      </c>
      <c r="D96" s="196" t="s">
        <v>618</v>
      </c>
      <c r="E96" s="195">
        <v>1</v>
      </c>
      <c r="F96" s="262" t="s">
        <v>619</v>
      </c>
      <c r="G96" s="283" t="s">
        <v>436</v>
      </c>
      <c r="H96" s="264" t="s">
        <v>621</v>
      </c>
      <c r="I96" s="194">
        <f>E96</f>
        <v>1</v>
      </c>
      <c r="M96" s="194">
        <v>1</v>
      </c>
    </row>
    <row r="97" spans="3:8" s="72" customFormat="1" ht="47.25">
      <c r="C97" s="251"/>
      <c r="D97" s="153" t="s">
        <v>476</v>
      </c>
      <c r="E97" s="71"/>
      <c r="F97" s="263"/>
      <c r="G97" s="284"/>
      <c r="H97" s="272"/>
    </row>
    <row r="98" spans="3:8" s="72" customFormat="1" ht="47.25">
      <c r="C98" s="252"/>
      <c r="D98" s="153" t="s">
        <v>475</v>
      </c>
      <c r="E98" s="64"/>
      <c r="F98" s="263"/>
      <c r="G98" s="284"/>
      <c r="H98" s="272"/>
    </row>
    <row r="99" spans="2:8" s="194" customFormat="1" ht="47.25">
      <c r="B99" s="194">
        <v>1</v>
      </c>
      <c r="C99" s="195" t="s">
        <v>83</v>
      </c>
      <c r="D99" s="197" t="s">
        <v>484</v>
      </c>
      <c r="E99" s="195">
        <v>2</v>
      </c>
      <c r="F99" s="304" t="s">
        <v>690</v>
      </c>
      <c r="G99" s="365" t="s">
        <v>620</v>
      </c>
      <c r="H99" s="266" t="s">
        <v>751</v>
      </c>
    </row>
    <row r="100" spans="3:8" s="194" customFormat="1" ht="99.75" customHeight="1">
      <c r="C100" s="195"/>
      <c r="D100" s="198" t="s">
        <v>706</v>
      </c>
      <c r="E100" s="199"/>
      <c r="F100" s="305"/>
      <c r="G100" s="366"/>
      <c r="H100" s="267"/>
    </row>
    <row r="101" spans="1:14" ht="45">
      <c r="A101" s="6">
        <v>1</v>
      </c>
      <c r="C101" s="1">
        <v>3.4</v>
      </c>
      <c r="D101" s="134" t="s">
        <v>37</v>
      </c>
      <c r="E101" s="1">
        <f>E105+E115+E102+E120+E108+E112+E245</f>
        <v>8</v>
      </c>
      <c r="F101" s="94"/>
      <c r="G101" s="95"/>
      <c r="H101" s="95" t="s">
        <v>333</v>
      </c>
      <c r="J101" s="6">
        <f>E101</f>
        <v>8</v>
      </c>
      <c r="K101" s="6">
        <f>E101</f>
        <v>8</v>
      </c>
      <c r="N101" s="6">
        <v>8</v>
      </c>
    </row>
    <row r="102" spans="2:13" s="81" customFormat="1" ht="47.25">
      <c r="B102" s="81">
        <v>1</v>
      </c>
      <c r="C102" s="48" t="s">
        <v>35</v>
      </c>
      <c r="D102" s="150" t="s">
        <v>334</v>
      </c>
      <c r="E102" s="73">
        <v>1</v>
      </c>
      <c r="F102" s="302" t="s">
        <v>336</v>
      </c>
      <c r="G102" s="382" t="s">
        <v>230</v>
      </c>
      <c r="H102" s="376" t="s">
        <v>594</v>
      </c>
      <c r="I102" s="81">
        <f>E102</f>
        <v>1</v>
      </c>
      <c r="M102" s="81">
        <v>1</v>
      </c>
    </row>
    <row r="103" spans="3:8" s="81" customFormat="1" ht="31.5">
      <c r="C103" s="344"/>
      <c r="D103" s="151" t="s">
        <v>335</v>
      </c>
      <c r="E103" s="80"/>
      <c r="F103" s="303"/>
      <c r="G103" s="377"/>
      <c r="H103" s="377"/>
    </row>
    <row r="104" spans="3:8" s="81" customFormat="1" ht="47.25">
      <c r="C104" s="344"/>
      <c r="D104" s="151" t="s">
        <v>551</v>
      </c>
      <c r="E104" s="80"/>
      <c r="F104" s="303"/>
      <c r="G104" s="377"/>
      <c r="H104" s="377"/>
    </row>
    <row r="105" spans="2:13" s="83" customFormat="1" ht="31.5">
      <c r="B105" s="83">
        <v>1</v>
      </c>
      <c r="C105" s="179" t="s">
        <v>36</v>
      </c>
      <c r="D105" s="221" t="s">
        <v>631</v>
      </c>
      <c r="E105" s="179">
        <v>1</v>
      </c>
      <c r="F105" s="280" t="s">
        <v>328</v>
      </c>
      <c r="G105" s="277" t="s">
        <v>436</v>
      </c>
      <c r="H105" s="277" t="s">
        <v>691</v>
      </c>
      <c r="I105" s="83">
        <f>E105</f>
        <v>1</v>
      </c>
      <c r="M105" s="83">
        <v>1</v>
      </c>
    </row>
    <row r="106" spans="3:8" s="83" customFormat="1" ht="31.5">
      <c r="C106" s="294"/>
      <c r="D106" s="156" t="s">
        <v>332</v>
      </c>
      <c r="E106" s="84"/>
      <c r="F106" s="281"/>
      <c r="G106" s="278"/>
      <c r="H106" s="278"/>
    </row>
    <row r="107" spans="3:8" s="83" customFormat="1" ht="31.5">
      <c r="C107" s="294"/>
      <c r="D107" s="156" t="s">
        <v>331</v>
      </c>
      <c r="E107" s="84"/>
      <c r="F107" s="286"/>
      <c r="G107" s="279"/>
      <c r="H107" s="279"/>
    </row>
    <row r="108" spans="2:13" s="83" customFormat="1" ht="78.75">
      <c r="B108" s="83">
        <v>1</v>
      </c>
      <c r="C108" s="22" t="s">
        <v>94</v>
      </c>
      <c r="D108" s="222" t="s">
        <v>632</v>
      </c>
      <c r="E108" s="128">
        <v>1</v>
      </c>
      <c r="F108" s="287" t="s">
        <v>633</v>
      </c>
      <c r="G108" s="277" t="s">
        <v>436</v>
      </c>
      <c r="H108" s="277" t="s">
        <v>691</v>
      </c>
      <c r="I108" s="83">
        <f>E108</f>
        <v>1</v>
      </c>
      <c r="M108" s="83">
        <v>1</v>
      </c>
    </row>
    <row r="109" spans="3:8" s="83" customFormat="1" ht="15.75">
      <c r="C109" s="341"/>
      <c r="D109" s="139" t="s">
        <v>330</v>
      </c>
      <c r="E109" s="84"/>
      <c r="F109" s="288"/>
      <c r="G109" s="278"/>
      <c r="H109" s="278"/>
    </row>
    <row r="110" spans="3:8" s="83" customFormat="1" ht="31.5">
      <c r="C110" s="341"/>
      <c r="D110" s="139" t="s">
        <v>552</v>
      </c>
      <c r="E110" s="84"/>
      <c r="F110" s="288"/>
      <c r="G110" s="278"/>
      <c r="H110" s="278"/>
    </row>
    <row r="111" spans="3:8" s="83" customFormat="1" ht="15.75">
      <c r="C111" s="341"/>
      <c r="D111" s="139" t="s">
        <v>553</v>
      </c>
      <c r="E111" s="84"/>
      <c r="F111" s="289"/>
      <c r="G111" s="279"/>
      <c r="H111" s="279"/>
    </row>
    <row r="112" spans="2:9" s="10" customFormat="1" ht="47.25">
      <c r="B112" s="10">
        <v>1</v>
      </c>
      <c r="C112" s="22" t="s">
        <v>99</v>
      </c>
      <c r="D112" s="157" t="s">
        <v>487</v>
      </c>
      <c r="E112" s="22">
        <v>0.5</v>
      </c>
      <c r="F112" s="299" t="s">
        <v>488</v>
      </c>
      <c r="G112" s="383" t="s">
        <v>436</v>
      </c>
      <c r="H112" s="381" t="s">
        <v>760</v>
      </c>
      <c r="I112" s="10">
        <f>E112</f>
        <v>0.5</v>
      </c>
    </row>
    <row r="113" spans="3:8" s="10" customFormat="1" ht="21.75" customHeight="1">
      <c r="C113" s="341"/>
      <c r="D113" s="139" t="s">
        <v>165</v>
      </c>
      <c r="E113" s="22"/>
      <c r="F113" s="300"/>
      <c r="G113" s="384"/>
      <c r="H113" s="275"/>
    </row>
    <row r="114" spans="3:8" s="10" customFormat="1" ht="21.75" customHeight="1">
      <c r="C114" s="341"/>
      <c r="D114" s="139" t="s">
        <v>82</v>
      </c>
      <c r="E114" s="22"/>
      <c r="F114" s="301"/>
      <c r="G114" s="385"/>
      <c r="H114" s="276"/>
    </row>
    <row r="115" spans="2:8" ht="66" customHeight="1">
      <c r="B115" s="6">
        <v>1</v>
      </c>
      <c r="C115" s="4" t="s">
        <v>100</v>
      </c>
      <c r="D115" s="135" t="s">
        <v>133</v>
      </c>
      <c r="E115" s="4">
        <f>E116+E117+E118+E119</f>
        <v>2.5</v>
      </c>
      <c r="F115" s="269" t="s">
        <v>269</v>
      </c>
      <c r="G115" s="264" t="s">
        <v>232</v>
      </c>
      <c r="H115" s="264" t="s">
        <v>581</v>
      </c>
    </row>
    <row r="116" spans="3:8" s="10" customFormat="1" ht="47.25">
      <c r="C116" s="341"/>
      <c r="D116" s="158" t="s">
        <v>166</v>
      </c>
      <c r="E116" s="22">
        <v>0.5</v>
      </c>
      <c r="F116" s="270"/>
      <c r="G116" s="272"/>
      <c r="H116" s="272"/>
    </row>
    <row r="117" spans="3:8" s="10" customFormat="1" ht="47.25">
      <c r="C117" s="341"/>
      <c r="D117" s="139" t="s">
        <v>167</v>
      </c>
      <c r="E117" s="22">
        <v>0.5</v>
      </c>
      <c r="F117" s="270"/>
      <c r="G117" s="272"/>
      <c r="H117" s="272"/>
    </row>
    <row r="118" spans="3:8" s="10" customFormat="1" ht="31.5">
      <c r="C118" s="341"/>
      <c r="D118" s="139" t="s">
        <v>168</v>
      </c>
      <c r="E118" s="22">
        <v>0.5</v>
      </c>
      <c r="F118" s="270"/>
      <c r="G118" s="272"/>
      <c r="H118" s="272"/>
    </row>
    <row r="119" spans="3:8" s="10" customFormat="1" ht="47.25">
      <c r="C119" s="341"/>
      <c r="D119" s="139" t="s">
        <v>496</v>
      </c>
      <c r="E119" s="22">
        <v>1</v>
      </c>
      <c r="F119" s="271"/>
      <c r="G119" s="265"/>
      <c r="H119" s="265"/>
    </row>
    <row r="120" spans="2:13" s="85" customFormat="1" ht="49.5" customHeight="1">
      <c r="B120" s="85">
        <v>1</v>
      </c>
      <c r="C120" s="180" t="s">
        <v>329</v>
      </c>
      <c r="D120" s="155" t="s">
        <v>450</v>
      </c>
      <c r="E120" s="180">
        <v>1</v>
      </c>
      <c r="F120" s="297" t="s">
        <v>634</v>
      </c>
      <c r="G120" s="360" t="s">
        <v>449</v>
      </c>
      <c r="H120" s="360" t="s">
        <v>752</v>
      </c>
      <c r="I120" s="85">
        <f>E120</f>
        <v>1</v>
      </c>
      <c r="M120" s="85">
        <v>1</v>
      </c>
    </row>
    <row r="121" spans="3:8" s="85" customFormat="1" ht="31.5" customHeight="1">
      <c r="C121" s="342"/>
      <c r="D121" s="139" t="s">
        <v>569</v>
      </c>
      <c r="E121" s="180"/>
      <c r="F121" s="298"/>
      <c r="G121" s="361"/>
      <c r="H121" s="361"/>
    </row>
    <row r="122" spans="3:8" s="85" customFormat="1" ht="32.25" customHeight="1">
      <c r="C122" s="342"/>
      <c r="D122" s="139" t="s">
        <v>446</v>
      </c>
      <c r="E122" s="180"/>
      <c r="F122" s="298"/>
      <c r="G122" s="361"/>
      <c r="H122" s="361"/>
    </row>
    <row r="123" spans="3:8" s="85" customFormat="1" ht="45" customHeight="1">
      <c r="C123" s="342"/>
      <c r="D123" s="139" t="s">
        <v>447</v>
      </c>
      <c r="E123" s="180"/>
      <c r="F123" s="298"/>
      <c r="G123" s="361"/>
      <c r="H123" s="361"/>
    </row>
    <row r="124" spans="1:8" ht="15.75">
      <c r="A124" s="6">
        <v>1</v>
      </c>
      <c r="C124" s="127">
        <v>3.5</v>
      </c>
      <c r="D124" s="159" t="s">
        <v>195</v>
      </c>
      <c r="E124" s="1">
        <f>E125+E131+E127</f>
        <v>3.5</v>
      </c>
      <c r="F124" s="94"/>
      <c r="G124" s="95"/>
      <c r="H124" s="95"/>
    </row>
    <row r="125" spans="2:8" ht="47.25" customHeight="1">
      <c r="B125" s="6">
        <v>1</v>
      </c>
      <c r="C125" s="4" t="s">
        <v>38</v>
      </c>
      <c r="D125" s="135" t="s">
        <v>357</v>
      </c>
      <c r="E125" s="4">
        <v>2</v>
      </c>
      <c r="F125" s="269" t="s">
        <v>448</v>
      </c>
      <c r="G125" s="264" t="s">
        <v>235</v>
      </c>
      <c r="H125" s="264" t="s">
        <v>748</v>
      </c>
    </row>
    <row r="126" spans="3:8" ht="126">
      <c r="C126" s="39"/>
      <c r="D126" s="205" t="s">
        <v>705</v>
      </c>
      <c r="E126" s="1"/>
      <c r="F126" s="270"/>
      <c r="G126" s="272"/>
      <c r="H126" s="272"/>
    </row>
    <row r="127" spans="2:8" ht="31.5">
      <c r="B127" s="6">
        <v>1</v>
      </c>
      <c r="C127" s="71" t="s">
        <v>39</v>
      </c>
      <c r="D127" s="152" t="s">
        <v>371</v>
      </c>
      <c r="E127" s="73">
        <v>1</v>
      </c>
      <c r="F127" s="274" t="s">
        <v>452</v>
      </c>
      <c r="G127" s="264" t="s">
        <v>235</v>
      </c>
      <c r="H127" s="283" t="s">
        <v>581</v>
      </c>
    </row>
    <row r="128" spans="3:8" ht="31.5">
      <c r="C128" s="251"/>
      <c r="D128" s="160" t="s">
        <v>372</v>
      </c>
      <c r="E128" s="1"/>
      <c r="F128" s="275"/>
      <c r="G128" s="272"/>
      <c r="H128" s="284"/>
    </row>
    <row r="129" spans="3:8" ht="31.5">
      <c r="C129" s="253"/>
      <c r="D129" s="160" t="s">
        <v>373</v>
      </c>
      <c r="E129" s="1"/>
      <c r="F129" s="275"/>
      <c r="G129" s="272"/>
      <c r="H129" s="284"/>
    </row>
    <row r="130" spans="3:8" ht="31.5">
      <c r="C130" s="252"/>
      <c r="D130" s="160" t="s">
        <v>374</v>
      </c>
      <c r="E130" s="1"/>
      <c r="F130" s="276"/>
      <c r="G130" s="265"/>
      <c r="H130" s="285"/>
    </row>
    <row r="131" spans="2:8" s="10" customFormat="1" ht="31.5">
      <c r="B131" s="10">
        <v>1</v>
      </c>
      <c r="C131" s="22" t="s">
        <v>370</v>
      </c>
      <c r="D131" s="157" t="s">
        <v>196</v>
      </c>
      <c r="E131" s="22">
        <v>0.5</v>
      </c>
      <c r="F131" s="290" t="s">
        <v>270</v>
      </c>
      <c r="G131" s="362" t="s">
        <v>234</v>
      </c>
      <c r="H131" s="362" t="s">
        <v>581</v>
      </c>
    </row>
    <row r="132" spans="3:8" s="10" customFormat="1" ht="15.75">
      <c r="C132" s="341"/>
      <c r="D132" s="139" t="s">
        <v>419</v>
      </c>
      <c r="E132" s="22"/>
      <c r="F132" s="291"/>
      <c r="G132" s="363"/>
      <c r="H132" s="363"/>
    </row>
    <row r="133" spans="3:8" s="10" customFormat="1" ht="15.75">
      <c r="C133" s="341"/>
      <c r="D133" s="139" t="s">
        <v>445</v>
      </c>
      <c r="E133" s="22"/>
      <c r="F133" s="291"/>
      <c r="G133" s="363"/>
      <c r="H133" s="363"/>
    </row>
    <row r="134" spans="3:8" s="10" customFormat="1" ht="15.75">
      <c r="C134" s="341"/>
      <c r="D134" s="139" t="s">
        <v>438</v>
      </c>
      <c r="E134" s="16"/>
      <c r="F134" s="291"/>
      <c r="G134" s="363"/>
      <c r="H134" s="364"/>
    </row>
    <row r="135" spans="1:8" ht="63">
      <c r="A135" s="6">
        <v>1</v>
      </c>
      <c r="C135" s="54">
        <v>3.6</v>
      </c>
      <c r="D135" s="133" t="s">
        <v>291</v>
      </c>
      <c r="E135" s="1">
        <v>1</v>
      </c>
      <c r="F135" s="282" t="s">
        <v>566</v>
      </c>
      <c r="G135" s="273" t="s">
        <v>236</v>
      </c>
      <c r="H135" s="264" t="s">
        <v>581</v>
      </c>
    </row>
    <row r="136" spans="3:8" ht="142.5" customHeight="1">
      <c r="C136" s="4"/>
      <c r="D136" s="205" t="s">
        <v>704</v>
      </c>
      <c r="E136" s="4"/>
      <c r="F136" s="270"/>
      <c r="G136" s="272"/>
      <c r="H136" s="272"/>
    </row>
    <row r="137" spans="1:14" ht="75">
      <c r="A137" s="6">
        <v>1</v>
      </c>
      <c r="C137" s="54">
        <v>3.7</v>
      </c>
      <c r="D137" s="134" t="s">
        <v>21</v>
      </c>
      <c r="E137" s="1">
        <v>10</v>
      </c>
      <c r="F137" s="94" t="s">
        <v>227</v>
      </c>
      <c r="G137" s="95" t="s">
        <v>5</v>
      </c>
      <c r="H137" s="95" t="s">
        <v>337</v>
      </c>
      <c r="I137" s="6">
        <v>10</v>
      </c>
      <c r="J137" s="6">
        <v>10</v>
      </c>
      <c r="K137" s="6">
        <v>10</v>
      </c>
      <c r="M137" s="6">
        <v>10</v>
      </c>
      <c r="N137" s="6">
        <v>10</v>
      </c>
    </row>
    <row r="138" spans="1:8" s="34" customFormat="1" ht="60">
      <c r="A138" s="34">
        <v>1</v>
      </c>
      <c r="C138" s="169">
        <v>3.8</v>
      </c>
      <c r="D138" s="161" t="s">
        <v>194</v>
      </c>
      <c r="E138" s="33">
        <f>E139+E142+E145</f>
        <v>3</v>
      </c>
      <c r="F138" s="98"/>
      <c r="G138" s="99"/>
      <c r="H138" s="99" t="s">
        <v>595</v>
      </c>
    </row>
    <row r="139" spans="2:8" s="72" customFormat="1" ht="47.25">
      <c r="B139" s="72">
        <v>1</v>
      </c>
      <c r="C139" s="179" t="s">
        <v>739</v>
      </c>
      <c r="D139" s="162" t="s">
        <v>149</v>
      </c>
      <c r="E139" s="179">
        <v>1</v>
      </c>
      <c r="F139" s="280" t="s">
        <v>271</v>
      </c>
      <c r="G139" s="277" t="s">
        <v>237</v>
      </c>
      <c r="H139" s="277"/>
    </row>
    <row r="140" spans="3:8" s="72" customFormat="1" ht="31.5">
      <c r="C140" s="294"/>
      <c r="D140" s="149" t="s">
        <v>151</v>
      </c>
      <c r="E140" s="84"/>
      <c r="F140" s="281"/>
      <c r="G140" s="278"/>
      <c r="H140" s="278"/>
    </row>
    <row r="141" spans="3:8" s="72" customFormat="1" ht="47.25">
      <c r="C141" s="294"/>
      <c r="D141" s="149" t="s">
        <v>428</v>
      </c>
      <c r="E141" s="84"/>
      <c r="F141" s="281"/>
      <c r="G141" s="278"/>
      <c r="H141" s="278"/>
    </row>
    <row r="142" spans="2:8" s="72" customFormat="1" ht="31.5">
      <c r="B142" s="72">
        <v>1</v>
      </c>
      <c r="C142" s="73" t="s">
        <v>200</v>
      </c>
      <c r="D142" s="150" t="s">
        <v>432</v>
      </c>
      <c r="E142" s="128">
        <v>1</v>
      </c>
      <c r="F142" s="277" t="s">
        <v>434</v>
      </c>
      <c r="G142" s="277" t="s">
        <v>433</v>
      </c>
      <c r="H142" s="277"/>
    </row>
    <row r="143" spans="3:8" s="72" customFormat="1" ht="47.25">
      <c r="C143" s="258"/>
      <c r="D143" s="151" t="s">
        <v>430</v>
      </c>
      <c r="E143" s="84"/>
      <c r="F143" s="278"/>
      <c r="G143" s="278"/>
      <c r="H143" s="278"/>
    </row>
    <row r="144" spans="3:8" s="72" customFormat="1" ht="47.25">
      <c r="C144" s="259"/>
      <c r="D144" s="151" t="s">
        <v>431</v>
      </c>
      <c r="E144" s="84"/>
      <c r="F144" s="279"/>
      <c r="G144" s="279"/>
      <c r="H144" s="279"/>
    </row>
    <row r="145" spans="2:8" s="72" customFormat="1" ht="69" customHeight="1">
      <c r="B145" s="72">
        <v>1</v>
      </c>
      <c r="C145" s="73" t="s">
        <v>429</v>
      </c>
      <c r="D145" s="150" t="s">
        <v>444</v>
      </c>
      <c r="E145" s="128">
        <v>1</v>
      </c>
      <c r="F145" s="277" t="s">
        <v>570</v>
      </c>
      <c r="G145" s="277" t="s">
        <v>451</v>
      </c>
      <c r="H145" s="277"/>
    </row>
    <row r="146" spans="3:8" s="72" customFormat="1" ht="94.5">
      <c r="C146" s="213"/>
      <c r="D146" s="219" t="s">
        <v>703</v>
      </c>
      <c r="E146" s="84"/>
      <c r="F146" s="278"/>
      <c r="G146" s="278"/>
      <c r="H146" s="278"/>
    </row>
    <row r="147" spans="3:8" ht="31.5">
      <c r="C147" s="1">
        <v>4</v>
      </c>
      <c r="D147" s="134" t="s">
        <v>80</v>
      </c>
      <c r="E147" s="1">
        <f>E148+E151+E154+E160+E157+E167</f>
        <v>9.5</v>
      </c>
      <c r="F147" s="94"/>
      <c r="G147" s="95"/>
      <c r="H147" s="95"/>
    </row>
    <row r="148" spans="1:8" ht="63" customHeight="1">
      <c r="A148" s="6">
        <v>1</v>
      </c>
      <c r="C148" s="54">
        <v>4.1</v>
      </c>
      <c r="D148" s="134" t="s">
        <v>317</v>
      </c>
      <c r="E148" s="1">
        <v>0.5</v>
      </c>
      <c r="F148" s="269" t="s">
        <v>377</v>
      </c>
      <c r="G148" s="273" t="s">
        <v>639</v>
      </c>
      <c r="H148" s="264" t="s">
        <v>581</v>
      </c>
    </row>
    <row r="149" spans="3:8" ht="20.25" customHeight="1">
      <c r="C149" s="292"/>
      <c r="D149" s="143" t="s">
        <v>485</v>
      </c>
      <c r="E149" s="1"/>
      <c r="F149" s="270"/>
      <c r="G149" s="272"/>
      <c r="H149" s="272"/>
    </row>
    <row r="150" spans="3:8" ht="39" customHeight="1">
      <c r="C150" s="292"/>
      <c r="D150" s="143" t="s">
        <v>113</v>
      </c>
      <c r="E150" s="1"/>
      <c r="F150" s="271"/>
      <c r="G150" s="265"/>
      <c r="H150" s="265"/>
    </row>
    <row r="151" spans="1:8" ht="60.75" customHeight="1">
      <c r="A151" s="6">
        <v>1</v>
      </c>
      <c r="C151" s="54">
        <v>4.2</v>
      </c>
      <c r="D151" s="134" t="s">
        <v>114</v>
      </c>
      <c r="E151" s="1">
        <v>2</v>
      </c>
      <c r="F151" s="269" t="s">
        <v>542</v>
      </c>
      <c r="G151" s="264" t="s">
        <v>313</v>
      </c>
      <c r="H151" s="264" t="s">
        <v>581</v>
      </c>
    </row>
    <row r="152" spans="3:8" ht="23.25" customHeight="1">
      <c r="C152" s="292"/>
      <c r="D152" s="136" t="s">
        <v>180</v>
      </c>
      <c r="E152" s="1"/>
      <c r="F152" s="270"/>
      <c r="G152" s="272"/>
      <c r="H152" s="272"/>
    </row>
    <row r="153" spans="3:8" ht="23.25" customHeight="1">
      <c r="C153" s="292"/>
      <c r="D153" s="136" t="s">
        <v>31</v>
      </c>
      <c r="E153" s="1"/>
      <c r="F153" s="271"/>
      <c r="G153" s="265"/>
      <c r="H153" s="265"/>
    </row>
    <row r="154" spans="1:8" s="194" customFormat="1" ht="31.5" customHeight="1">
      <c r="A154" s="194">
        <v>1</v>
      </c>
      <c r="C154" s="225">
        <v>4.3</v>
      </c>
      <c r="D154" s="226" t="s">
        <v>640</v>
      </c>
      <c r="E154" s="199">
        <v>1</v>
      </c>
      <c r="F154" s="304" t="s">
        <v>643</v>
      </c>
      <c r="G154" s="266" t="s">
        <v>644</v>
      </c>
      <c r="H154" s="266" t="s">
        <v>645</v>
      </c>
    </row>
    <row r="155" spans="3:8" s="194" customFormat="1" ht="31.5">
      <c r="C155" s="345"/>
      <c r="D155" s="224" t="s">
        <v>641</v>
      </c>
      <c r="E155" s="199"/>
      <c r="F155" s="305"/>
      <c r="G155" s="267"/>
      <c r="H155" s="267"/>
    </row>
    <row r="156" spans="3:8" s="194" customFormat="1" ht="31.5">
      <c r="C156" s="345"/>
      <c r="D156" s="224" t="s">
        <v>642</v>
      </c>
      <c r="E156" s="199"/>
      <c r="F156" s="375"/>
      <c r="G156" s="268"/>
      <c r="H156" s="268"/>
    </row>
    <row r="157" spans="1:8" s="10" customFormat="1" ht="63" customHeight="1">
      <c r="A157" s="10">
        <v>1</v>
      </c>
      <c r="C157" s="32">
        <v>4.4</v>
      </c>
      <c r="D157" s="163" t="s">
        <v>383</v>
      </c>
      <c r="E157" s="16">
        <v>1</v>
      </c>
      <c r="F157" s="269" t="s">
        <v>646</v>
      </c>
      <c r="G157" s="264" t="s">
        <v>647</v>
      </c>
      <c r="H157" s="264" t="s">
        <v>352</v>
      </c>
    </row>
    <row r="158" spans="3:8" s="10" customFormat="1" ht="38.25" customHeight="1">
      <c r="C158" s="308"/>
      <c r="D158" s="139" t="s">
        <v>384</v>
      </c>
      <c r="E158" s="28"/>
      <c r="F158" s="270"/>
      <c r="G158" s="272"/>
      <c r="H158" s="272"/>
    </row>
    <row r="159" spans="3:8" s="10" customFormat="1" ht="37.5" customHeight="1">
      <c r="C159" s="308"/>
      <c r="D159" s="139" t="s">
        <v>385</v>
      </c>
      <c r="E159" s="28"/>
      <c r="F159" s="271"/>
      <c r="G159" s="265"/>
      <c r="H159" s="265"/>
    </row>
    <row r="160" spans="1:15" ht="90">
      <c r="A160" s="6">
        <v>1</v>
      </c>
      <c r="C160" s="54">
        <v>4.5</v>
      </c>
      <c r="D160" s="134" t="s">
        <v>193</v>
      </c>
      <c r="E160" s="1">
        <f>E161+E164</f>
        <v>2</v>
      </c>
      <c r="F160" s="94"/>
      <c r="G160" s="95"/>
      <c r="H160" s="95" t="s">
        <v>440</v>
      </c>
      <c r="I160" s="6">
        <f>E160</f>
        <v>2</v>
      </c>
      <c r="L160" s="6">
        <f>E160</f>
        <v>2</v>
      </c>
      <c r="M160" s="6">
        <v>2</v>
      </c>
      <c r="O160" s="6">
        <v>2</v>
      </c>
    </row>
    <row r="161" spans="2:8" ht="31.5">
      <c r="B161" s="6">
        <v>1</v>
      </c>
      <c r="C161" s="4" t="s">
        <v>134</v>
      </c>
      <c r="D161" s="135" t="s">
        <v>115</v>
      </c>
      <c r="E161" s="4">
        <v>1</v>
      </c>
      <c r="F161" s="282" t="s">
        <v>347</v>
      </c>
      <c r="G161" s="264" t="s">
        <v>247</v>
      </c>
      <c r="H161" s="264"/>
    </row>
    <row r="162" spans="3:8" ht="26.25" customHeight="1">
      <c r="C162" s="296"/>
      <c r="D162" s="136" t="s">
        <v>164</v>
      </c>
      <c r="E162" s="4"/>
      <c r="F162" s="270"/>
      <c r="G162" s="272"/>
      <c r="H162" s="272"/>
    </row>
    <row r="163" spans="3:8" ht="31.5">
      <c r="C163" s="296"/>
      <c r="D163" s="136" t="s">
        <v>62</v>
      </c>
      <c r="E163" s="4"/>
      <c r="F163" s="271"/>
      <c r="G163" s="265"/>
      <c r="H163" s="265"/>
    </row>
    <row r="164" spans="2:8" ht="31.5">
      <c r="B164" s="6">
        <v>1</v>
      </c>
      <c r="C164" s="4" t="s">
        <v>135</v>
      </c>
      <c r="D164" s="135" t="s">
        <v>16</v>
      </c>
      <c r="E164" s="4">
        <v>1</v>
      </c>
      <c r="F164" s="269" t="s">
        <v>272</v>
      </c>
      <c r="G164" s="264" t="s">
        <v>246</v>
      </c>
      <c r="H164" s="264"/>
    </row>
    <row r="165" spans="3:8" ht="31.5">
      <c r="C165" s="296"/>
      <c r="D165" s="136" t="s">
        <v>155</v>
      </c>
      <c r="E165" s="1"/>
      <c r="F165" s="270"/>
      <c r="G165" s="272"/>
      <c r="H165" s="272"/>
    </row>
    <row r="166" spans="3:8" ht="31.5">
      <c r="C166" s="296"/>
      <c r="D166" s="136" t="s">
        <v>126</v>
      </c>
      <c r="E166" s="1"/>
      <c r="F166" s="271"/>
      <c r="G166" s="265"/>
      <c r="H166" s="265"/>
    </row>
    <row r="167" spans="1:8" ht="31.5">
      <c r="A167" s="6">
        <v>1</v>
      </c>
      <c r="C167" s="54">
        <v>4.6</v>
      </c>
      <c r="D167" s="134" t="s">
        <v>489</v>
      </c>
      <c r="E167" s="1">
        <f>E168+E169+E170</f>
        <v>3</v>
      </c>
      <c r="F167" s="264" t="s">
        <v>227</v>
      </c>
      <c r="G167" s="264" t="s">
        <v>5</v>
      </c>
      <c r="H167" s="264" t="s">
        <v>5</v>
      </c>
    </row>
    <row r="168" spans="2:8" ht="31.5">
      <c r="B168" s="6">
        <v>1</v>
      </c>
      <c r="C168" s="61" t="s">
        <v>490</v>
      </c>
      <c r="D168" s="167" t="s">
        <v>491</v>
      </c>
      <c r="E168" s="63">
        <v>1</v>
      </c>
      <c r="F168" s="272"/>
      <c r="G168" s="272"/>
      <c r="H168" s="272"/>
    </row>
    <row r="169" spans="2:8" ht="64.5" customHeight="1">
      <c r="B169" s="6">
        <v>1</v>
      </c>
      <c r="C169" s="61" t="s">
        <v>492</v>
      </c>
      <c r="D169" s="167" t="s">
        <v>702</v>
      </c>
      <c r="E169" s="63">
        <v>1</v>
      </c>
      <c r="F169" s="272"/>
      <c r="G169" s="272"/>
      <c r="H169" s="272"/>
    </row>
    <row r="170" spans="2:8" ht="64.5" customHeight="1">
      <c r="B170" s="6">
        <v>1</v>
      </c>
      <c r="C170" s="75" t="s">
        <v>513</v>
      </c>
      <c r="D170" s="69" t="s">
        <v>512</v>
      </c>
      <c r="E170" s="59">
        <v>1</v>
      </c>
      <c r="F170" s="265"/>
      <c r="G170" s="265"/>
      <c r="H170" s="265"/>
    </row>
    <row r="171" spans="3:8" ht="15.75">
      <c r="C171" s="1">
        <v>5</v>
      </c>
      <c r="D171" s="134" t="s">
        <v>547</v>
      </c>
      <c r="E171" s="1">
        <f>E172+E185+E175+E188+E198+E195+E191</f>
        <v>11.5</v>
      </c>
      <c r="F171" s="94"/>
      <c r="G171" s="95"/>
      <c r="H171" s="95"/>
    </row>
    <row r="172" spans="1:8" ht="63">
      <c r="A172" s="6">
        <v>1</v>
      </c>
      <c r="C172" s="54">
        <v>5.1</v>
      </c>
      <c r="D172" s="134" t="s">
        <v>314</v>
      </c>
      <c r="E172" s="1">
        <v>0.5</v>
      </c>
      <c r="F172" s="269" t="s">
        <v>544</v>
      </c>
      <c r="G172" s="264" t="s">
        <v>245</v>
      </c>
      <c r="H172" s="264" t="s">
        <v>581</v>
      </c>
    </row>
    <row r="173" spans="3:8" ht="31.5" customHeight="1">
      <c r="C173" s="292"/>
      <c r="D173" s="164" t="s">
        <v>420</v>
      </c>
      <c r="E173" s="1"/>
      <c r="F173" s="270"/>
      <c r="G173" s="272"/>
      <c r="H173" s="272"/>
    </row>
    <row r="174" spans="3:8" ht="31.5">
      <c r="C174" s="292"/>
      <c r="D174" s="136" t="s">
        <v>125</v>
      </c>
      <c r="E174" s="1"/>
      <c r="F174" s="271"/>
      <c r="G174" s="265"/>
      <c r="H174" s="265"/>
    </row>
    <row r="175" spans="1:8" ht="31.5">
      <c r="A175" s="6">
        <v>1</v>
      </c>
      <c r="C175" s="54">
        <v>5.2</v>
      </c>
      <c r="D175" s="134" t="s">
        <v>71</v>
      </c>
      <c r="E175" s="1">
        <f>E179+E182</f>
        <v>1.5</v>
      </c>
      <c r="F175" s="94"/>
      <c r="G175" s="95"/>
      <c r="H175" s="95"/>
    </row>
    <row r="176" spans="3:8" s="194" customFormat="1" ht="31.5">
      <c r="C176" s="223" t="s">
        <v>308</v>
      </c>
      <c r="D176" s="196" t="s">
        <v>648</v>
      </c>
      <c r="E176" s="193">
        <v>0.5</v>
      </c>
      <c r="F176" s="266" t="s">
        <v>651</v>
      </c>
      <c r="G176" s="266" t="s">
        <v>652</v>
      </c>
      <c r="H176" s="266" t="s">
        <v>604</v>
      </c>
    </row>
    <row r="177" spans="3:8" s="194" customFormat="1" ht="25.5" customHeight="1">
      <c r="C177" s="254"/>
      <c r="D177" s="224" t="s">
        <v>649</v>
      </c>
      <c r="E177" s="199"/>
      <c r="F177" s="267"/>
      <c r="G177" s="267"/>
      <c r="H177" s="267"/>
    </row>
    <row r="178" spans="3:8" s="194" customFormat="1" ht="25.5" customHeight="1">
      <c r="C178" s="255"/>
      <c r="D178" s="224" t="s">
        <v>650</v>
      </c>
      <c r="E178" s="199"/>
      <c r="F178" s="268"/>
      <c r="G178" s="268"/>
      <c r="H178" s="268"/>
    </row>
    <row r="179" spans="2:8" s="72" customFormat="1" ht="47.25">
      <c r="B179" s="72">
        <v>1</v>
      </c>
      <c r="C179" s="172" t="s">
        <v>309</v>
      </c>
      <c r="D179" s="152" t="s">
        <v>40</v>
      </c>
      <c r="E179" s="73">
        <v>0.5</v>
      </c>
      <c r="F179" s="287" t="s">
        <v>273</v>
      </c>
      <c r="G179" s="351" t="s">
        <v>242</v>
      </c>
      <c r="H179" s="351" t="s">
        <v>581</v>
      </c>
    </row>
    <row r="180" spans="3:8" s="72" customFormat="1" ht="15.75">
      <c r="C180" s="307"/>
      <c r="D180" s="173" t="s">
        <v>165</v>
      </c>
      <c r="E180" s="73"/>
      <c r="F180" s="288"/>
      <c r="G180" s="352"/>
      <c r="H180" s="352"/>
    </row>
    <row r="181" spans="3:8" s="72" customFormat="1" ht="31.5">
      <c r="C181" s="307"/>
      <c r="D181" s="153" t="s">
        <v>125</v>
      </c>
      <c r="E181" s="73"/>
      <c r="F181" s="289"/>
      <c r="G181" s="353"/>
      <c r="H181" s="353"/>
    </row>
    <row r="182" spans="2:8" ht="31.5">
      <c r="B182" s="6">
        <v>1</v>
      </c>
      <c r="C182" s="75" t="s">
        <v>699</v>
      </c>
      <c r="D182" s="165" t="s">
        <v>116</v>
      </c>
      <c r="E182" s="63">
        <v>1</v>
      </c>
      <c r="F182" s="269" t="s">
        <v>486</v>
      </c>
      <c r="G182" s="282" t="s">
        <v>441</v>
      </c>
      <c r="H182" s="264" t="s">
        <v>581</v>
      </c>
    </row>
    <row r="183" spans="3:8" ht="94.5">
      <c r="C183" s="293"/>
      <c r="D183" s="136" t="s">
        <v>442</v>
      </c>
      <c r="E183" s="59"/>
      <c r="F183" s="270"/>
      <c r="G183" s="270"/>
      <c r="H183" s="272"/>
    </row>
    <row r="184" spans="3:8" ht="78.75">
      <c r="C184" s="293"/>
      <c r="D184" s="136" t="s">
        <v>443</v>
      </c>
      <c r="E184" s="67"/>
      <c r="F184" s="271"/>
      <c r="G184" s="271"/>
      <c r="H184" s="265"/>
    </row>
    <row r="185" spans="1:8" ht="47.25">
      <c r="A185" s="6">
        <v>1</v>
      </c>
      <c r="C185" s="54">
        <v>5.3</v>
      </c>
      <c r="D185" s="134" t="s">
        <v>348</v>
      </c>
      <c r="E185" s="1">
        <f>E186+E187</f>
        <v>1</v>
      </c>
      <c r="F185" s="269" t="s">
        <v>257</v>
      </c>
      <c r="G185" s="273" t="s">
        <v>258</v>
      </c>
      <c r="H185" s="264" t="s">
        <v>581</v>
      </c>
    </row>
    <row r="186" spans="3:8" ht="78.75">
      <c r="C186" s="296"/>
      <c r="D186" s="136" t="s">
        <v>603</v>
      </c>
      <c r="E186" s="4">
        <v>0.5</v>
      </c>
      <c r="F186" s="270"/>
      <c r="G186" s="272"/>
      <c r="H186" s="272"/>
    </row>
    <row r="187" spans="3:8" ht="47.25">
      <c r="C187" s="296"/>
      <c r="D187" s="136" t="s">
        <v>243</v>
      </c>
      <c r="E187" s="4">
        <v>0.5</v>
      </c>
      <c r="F187" s="271"/>
      <c r="G187" s="265"/>
      <c r="H187" s="265"/>
    </row>
    <row r="188" spans="1:8" ht="31.5">
      <c r="A188" s="6">
        <v>1</v>
      </c>
      <c r="C188" s="54">
        <v>5.4</v>
      </c>
      <c r="D188" s="134" t="s">
        <v>117</v>
      </c>
      <c r="E188" s="1">
        <v>0.5</v>
      </c>
      <c r="F188" s="269" t="s">
        <v>340</v>
      </c>
      <c r="G188" s="273" t="s">
        <v>307</v>
      </c>
      <c r="H188" s="264" t="s">
        <v>581</v>
      </c>
    </row>
    <row r="189" spans="3:8" s="10" customFormat="1" ht="78.75">
      <c r="C189" s="308"/>
      <c r="D189" s="160" t="s">
        <v>306</v>
      </c>
      <c r="E189" s="16"/>
      <c r="F189" s="270"/>
      <c r="G189" s="272"/>
      <c r="H189" s="272"/>
    </row>
    <row r="190" spans="3:8" s="10" customFormat="1" ht="108.75" customHeight="1">
      <c r="C190" s="308"/>
      <c r="D190" s="166" t="s">
        <v>437</v>
      </c>
      <c r="E190" s="16"/>
      <c r="F190" s="271"/>
      <c r="G190" s="265"/>
      <c r="H190" s="265"/>
    </row>
    <row r="191" spans="1:8" s="10" customFormat="1" ht="63">
      <c r="A191" s="10">
        <v>1</v>
      </c>
      <c r="C191" s="16">
        <v>5.5</v>
      </c>
      <c r="D191" s="174" t="s">
        <v>466</v>
      </c>
      <c r="E191" s="16">
        <v>1</v>
      </c>
      <c r="F191" s="264" t="s">
        <v>468</v>
      </c>
      <c r="G191" s="264" t="s">
        <v>469</v>
      </c>
      <c r="H191" s="264"/>
    </row>
    <row r="192" spans="3:8" s="10" customFormat="1" ht="31.5">
      <c r="C192" s="256"/>
      <c r="D192" s="166" t="s">
        <v>467</v>
      </c>
      <c r="E192" s="16"/>
      <c r="F192" s="272"/>
      <c r="G192" s="272"/>
      <c r="H192" s="272"/>
    </row>
    <row r="193" spans="3:8" s="10" customFormat="1" ht="24" customHeight="1">
      <c r="C193" s="295"/>
      <c r="D193" s="136" t="s">
        <v>154</v>
      </c>
      <c r="E193" s="16"/>
      <c r="F193" s="272"/>
      <c r="G193" s="272"/>
      <c r="H193" s="272"/>
    </row>
    <row r="194" spans="3:8" s="10" customFormat="1" ht="31.5">
      <c r="C194" s="257"/>
      <c r="D194" s="136" t="s">
        <v>320</v>
      </c>
      <c r="E194" s="16"/>
      <c r="F194" s="265"/>
      <c r="G194" s="265"/>
      <c r="H194" s="265"/>
    </row>
    <row r="195" spans="1:8" s="10" customFormat="1" ht="47.25" customHeight="1">
      <c r="A195" s="10">
        <v>1</v>
      </c>
      <c r="C195" s="16">
        <v>5.6</v>
      </c>
      <c r="D195" s="174" t="s">
        <v>386</v>
      </c>
      <c r="E195" s="16">
        <f>E196+E197</f>
        <v>2</v>
      </c>
      <c r="F195" s="266" t="s">
        <v>758</v>
      </c>
      <c r="G195" s="264" t="s">
        <v>493</v>
      </c>
      <c r="H195" s="264" t="s">
        <v>352</v>
      </c>
    </row>
    <row r="196" spans="3:8" s="10" customFormat="1" ht="47.25">
      <c r="C196" s="256"/>
      <c r="D196" s="466" t="s">
        <v>756</v>
      </c>
      <c r="E196" s="52">
        <v>1</v>
      </c>
      <c r="F196" s="267"/>
      <c r="G196" s="272"/>
      <c r="H196" s="272"/>
    </row>
    <row r="197" spans="3:8" s="10" customFormat="1" ht="60" customHeight="1">
      <c r="C197" s="257"/>
      <c r="D197" s="466" t="s">
        <v>757</v>
      </c>
      <c r="E197" s="52">
        <v>1</v>
      </c>
      <c r="F197" s="268"/>
      <c r="G197" s="265"/>
      <c r="H197" s="265"/>
    </row>
    <row r="198" spans="1:8" ht="31.5">
      <c r="A198" s="6">
        <v>1</v>
      </c>
      <c r="C198" s="54">
        <v>5.7</v>
      </c>
      <c r="D198" s="134" t="s">
        <v>68</v>
      </c>
      <c r="E198" s="1">
        <f>E199+E200+E201+E202+E203</f>
        <v>5</v>
      </c>
      <c r="F198" s="362" t="s">
        <v>227</v>
      </c>
      <c r="G198" s="362" t="s">
        <v>5</v>
      </c>
      <c r="H198" s="362" t="s">
        <v>5</v>
      </c>
    </row>
    <row r="199" spans="2:8" ht="31.5">
      <c r="B199" s="6">
        <v>1</v>
      </c>
      <c r="C199" s="61" t="s">
        <v>462</v>
      </c>
      <c r="D199" s="167" t="s">
        <v>175</v>
      </c>
      <c r="E199" s="63">
        <v>1</v>
      </c>
      <c r="F199" s="363"/>
      <c r="G199" s="363"/>
      <c r="H199" s="363"/>
    </row>
    <row r="200" spans="2:8" ht="31.5">
      <c r="B200" s="6">
        <v>1</v>
      </c>
      <c r="C200" s="61" t="s">
        <v>463</v>
      </c>
      <c r="D200" s="168" t="s">
        <v>176</v>
      </c>
      <c r="E200" s="63">
        <v>1</v>
      </c>
      <c r="F200" s="363"/>
      <c r="G200" s="363"/>
      <c r="H200" s="363"/>
    </row>
    <row r="201" spans="2:8" ht="47.25">
      <c r="B201" s="6">
        <v>1</v>
      </c>
      <c r="C201" s="61" t="s">
        <v>464</v>
      </c>
      <c r="D201" s="167" t="s">
        <v>177</v>
      </c>
      <c r="E201" s="63">
        <v>1</v>
      </c>
      <c r="F201" s="363"/>
      <c r="G201" s="363"/>
      <c r="H201" s="363"/>
    </row>
    <row r="202" spans="2:8" ht="47.25">
      <c r="B202" s="6">
        <v>1</v>
      </c>
      <c r="C202" s="61" t="s">
        <v>465</v>
      </c>
      <c r="D202" s="167" t="s">
        <v>184</v>
      </c>
      <c r="E202" s="63">
        <v>1</v>
      </c>
      <c r="F202" s="364"/>
      <c r="G202" s="364"/>
      <c r="H202" s="364"/>
    </row>
    <row r="203" spans="2:8" ht="31.5">
      <c r="B203" s="6">
        <v>1</v>
      </c>
      <c r="C203" s="75" t="s">
        <v>514</v>
      </c>
      <c r="D203" s="62" t="s">
        <v>518</v>
      </c>
      <c r="E203" s="63">
        <v>1</v>
      </c>
      <c r="F203" s="177"/>
      <c r="G203" s="177"/>
      <c r="H203" s="177"/>
    </row>
    <row r="204" spans="3:8" ht="15.75">
      <c r="C204" s="1">
        <v>6</v>
      </c>
      <c r="D204" s="134" t="s">
        <v>67</v>
      </c>
      <c r="E204" s="1">
        <f>E205+E208+E212+E220+E218+E215</f>
        <v>8</v>
      </c>
      <c r="F204" s="94"/>
      <c r="G204" s="95"/>
      <c r="H204" s="95"/>
    </row>
    <row r="205" spans="1:8" ht="47.25">
      <c r="A205" s="6">
        <v>1</v>
      </c>
      <c r="C205" s="54">
        <v>6.1</v>
      </c>
      <c r="D205" s="134" t="s">
        <v>42</v>
      </c>
      <c r="E205" s="1">
        <v>1</v>
      </c>
      <c r="F205" s="269" t="s">
        <v>274</v>
      </c>
      <c r="G205" s="264" t="s">
        <v>241</v>
      </c>
      <c r="H205" s="264" t="s">
        <v>581</v>
      </c>
    </row>
    <row r="206" spans="3:8" ht="15.75">
      <c r="C206" s="292"/>
      <c r="D206" s="136" t="s">
        <v>150</v>
      </c>
      <c r="E206" s="1"/>
      <c r="F206" s="270"/>
      <c r="G206" s="272"/>
      <c r="H206" s="272"/>
    </row>
    <row r="207" spans="3:8" ht="15.75">
      <c r="C207" s="292"/>
      <c r="D207" s="136" t="s">
        <v>31</v>
      </c>
      <c r="E207" s="1"/>
      <c r="F207" s="271"/>
      <c r="G207" s="265"/>
      <c r="H207" s="265"/>
    </row>
    <row r="208" spans="1:8" ht="31.5">
      <c r="A208" s="6">
        <v>1</v>
      </c>
      <c r="C208" s="54">
        <v>6.2</v>
      </c>
      <c r="D208" s="134" t="s">
        <v>97</v>
      </c>
      <c r="E208" s="1">
        <v>1</v>
      </c>
      <c r="F208" s="269" t="s">
        <v>275</v>
      </c>
      <c r="G208" s="264" t="s">
        <v>241</v>
      </c>
      <c r="H208" s="264" t="s">
        <v>581</v>
      </c>
    </row>
    <row r="209" spans="3:8" ht="47.25">
      <c r="C209" s="292"/>
      <c r="D209" s="143" t="s">
        <v>324</v>
      </c>
      <c r="E209" s="1"/>
      <c r="F209" s="270"/>
      <c r="G209" s="272"/>
      <c r="H209" s="272"/>
    </row>
    <row r="210" spans="3:8" ht="47.25">
      <c r="C210" s="292"/>
      <c r="D210" s="143" t="s">
        <v>459</v>
      </c>
      <c r="E210" s="1"/>
      <c r="F210" s="270"/>
      <c r="G210" s="272"/>
      <c r="H210" s="272"/>
    </row>
    <row r="211" spans="3:8" ht="47.25">
      <c r="C211" s="292"/>
      <c r="D211" s="143" t="s">
        <v>460</v>
      </c>
      <c r="E211" s="1"/>
      <c r="F211" s="271"/>
      <c r="G211" s="265"/>
      <c r="H211" s="265"/>
    </row>
    <row r="212" spans="1:8" s="72" customFormat="1" ht="47.25">
      <c r="A212" s="72">
        <v>1</v>
      </c>
      <c r="C212" s="70">
        <v>6.3</v>
      </c>
      <c r="D212" s="148" t="s">
        <v>396</v>
      </c>
      <c r="E212" s="64">
        <v>1</v>
      </c>
      <c r="F212" s="287" t="s">
        <v>369</v>
      </c>
      <c r="G212" s="351" t="s">
        <v>283</v>
      </c>
      <c r="H212" s="351" t="s">
        <v>581</v>
      </c>
    </row>
    <row r="213" spans="3:8" s="72" customFormat="1" ht="31.5">
      <c r="C213" s="307"/>
      <c r="D213" s="153" t="s">
        <v>397</v>
      </c>
      <c r="E213" s="71"/>
      <c r="F213" s="288"/>
      <c r="G213" s="352"/>
      <c r="H213" s="352"/>
    </row>
    <row r="214" spans="3:8" s="72" customFormat="1" ht="31.5">
      <c r="C214" s="307"/>
      <c r="D214" s="153" t="s">
        <v>398</v>
      </c>
      <c r="E214" s="71"/>
      <c r="F214" s="289"/>
      <c r="G214" s="353"/>
      <c r="H214" s="353"/>
    </row>
    <row r="215" spans="1:8" ht="15.75" customHeight="1">
      <c r="A215" s="6">
        <v>1</v>
      </c>
      <c r="C215" s="200">
        <v>6.4</v>
      </c>
      <c r="D215" s="201" t="s">
        <v>622</v>
      </c>
      <c r="E215" s="203">
        <v>1</v>
      </c>
      <c r="F215" s="262" t="s">
        <v>625</v>
      </c>
      <c r="G215" s="370" t="s">
        <v>626</v>
      </c>
      <c r="H215" s="461" t="s">
        <v>604</v>
      </c>
    </row>
    <row r="216" spans="3:8" ht="47.25">
      <c r="C216" s="311"/>
      <c r="D216" s="202" t="s">
        <v>623</v>
      </c>
      <c r="E216" s="183"/>
      <c r="F216" s="263"/>
      <c r="G216" s="350"/>
      <c r="H216" s="374"/>
    </row>
    <row r="217" spans="3:8" ht="31.5">
      <c r="C217" s="311"/>
      <c r="D217" s="202" t="s">
        <v>624</v>
      </c>
      <c r="E217" s="183"/>
      <c r="F217" s="263"/>
      <c r="G217" s="350"/>
      <c r="H217" s="374"/>
    </row>
    <row r="218" spans="1:8" ht="47.25" customHeight="1">
      <c r="A218" s="6">
        <v>1</v>
      </c>
      <c r="C218" s="1">
        <v>6.5</v>
      </c>
      <c r="D218" s="159" t="s">
        <v>178</v>
      </c>
      <c r="E218" s="1">
        <v>1</v>
      </c>
      <c r="F218" s="334" t="s">
        <v>700</v>
      </c>
      <c r="G218" s="273" t="s">
        <v>439</v>
      </c>
      <c r="H218" s="264" t="s">
        <v>753</v>
      </c>
    </row>
    <row r="219" spans="4:8" ht="100.5" customHeight="1">
      <c r="D219" s="204" t="s">
        <v>701</v>
      </c>
      <c r="E219" s="1"/>
      <c r="F219" s="335"/>
      <c r="G219" s="272"/>
      <c r="H219" s="272"/>
    </row>
    <row r="220" spans="1:8" ht="31.5">
      <c r="A220" s="6">
        <v>1</v>
      </c>
      <c r="C220" s="1">
        <v>6.6</v>
      </c>
      <c r="D220" s="134" t="s">
        <v>43</v>
      </c>
      <c r="E220" s="3">
        <v>3</v>
      </c>
      <c r="F220" s="331" t="s">
        <v>227</v>
      </c>
      <c r="G220" s="362" t="s">
        <v>5</v>
      </c>
      <c r="H220" s="362" t="s">
        <v>5</v>
      </c>
    </row>
    <row r="221" spans="2:8" ht="47.25">
      <c r="B221" s="6">
        <v>1</v>
      </c>
      <c r="C221" s="63" t="s">
        <v>353</v>
      </c>
      <c r="D221" s="165" t="s">
        <v>292</v>
      </c>
      <c r="E221" s="59">
        <v>1</v>
      </c>
      <c r="F221" s="332"/>
      <c r="G221" s="363"/>
      <c r="H221" s="363"/>
    </row>
    <row r="222" spans="2:8" ht="94.5">
      <c r="B222" s="6">
        <v>1</v>
      </c>
      <c r="C222" s="63" t="s">
        <v>354</v>
      </c>
      <c r="D222" s="165" t="s">
        <v>293</v>
      </c>
      <c r="E222" s="59">
        <v>1</v>
      </c>
      <c r="F222" s="332"/>
      <c r="G222" s="363"/>
      <c r="H222" s="363"/>
    </row>
    <row r="223" spans="2:8" ht="49.5" customHeight="1">
      <c r="B223" s="6">
        <v>1</v>
      </c>
      <c r="C223" s="63" t="s">
        <v>355</v>
      </c>
      <c r="D223" s="165" t="s">
        <v>294</v>
      </c>
      <c r="E223" s="59">
        <v>1</v>
      </c>
      <c r="F223" s="333"/>
      <c r="G223" s="364"/>
      <c r="H223" s="364"/>
    </row>
    <row r="224" spans="3:8" ht="47.25">
      <c r="C224" s="3">
        <v>7</v>
      </c>
      <c r="D224" s="159" t="s">
        <v>548</v>
      </c>
      <c r="E224" s="3">
        <f>E225+E238+E247+E245</f>
        <v>16</v>
      </c>
      <c r="F224" s="94"/>
      <c r="G224" s="95"/>
      <c r="H224" s="95"/>
    </row>
    <row r="225" spans="1:8" ht="15.75">
      <c r="A225" s="6">
        <v>1</v>
      </c>
      <c r="C225" s="33">
        <v>7.1</v>
      </c>
      <c r="D225" s="159" t="s">
        <v>44</v>
      </c>
      <c r="E225" s="3">
        <f>E226+E230+E232+E234</f>
        <v>5</v>
      </c>
      <c r="F225" s="94"/>
      <c r="G225" s="95"/>
      <c r="H225" s="95"/>
    </row>
    <row r="226" spans="2:8" ht="31.5">
      <c r="B226" s="6">
        <v>1</v>
      </c>
      <c r="C226" s="67" t="s">
        <v>45</v>
      </c>
      <c r="D226" s="135" t="s">
        <v>295</v>
      </c>
      <c r="E226" s="67">
        <v>1</v>
      </c>
      <c r="F226" s="269" t="s">
        <v>296</v>
      </c>
      <c r="G226" s="264" t="s">
        <v>259</v>
      </c>
      <c r="H226" s="264" t="s">
        <v>581</v>
      </c>
    </row>
    <row r="227" spans="3:8" ht="15.75">
      <c r="C227" s="293"/>
      <c r="D227" s="136" t="s">
        <v>601</v>
      </c>
      <c r="E227" s="67"/>
      <c r="F227" s="270"/>
      <c r="G227" s="272"/>
      <c r="H227" s="272"/>
    </row>
    <row r="228" spans="3:8" ht="15.75">
      <c r="C228" s="293"/>
      <c r="D228" s="136" t="s">
        <v>602</v>
      </c>
      <c r="E228" s="67"/>
      <c r="F228" s="270"/>
      <c r="G228" s="272"/>
      <c r="H228" s="272"/>
    </row>
    <row r="229" spans="3:8" ht="15.75">
      <c r="C229" s="293"/>
      <c r="D229" s="136" t="s">
        <v>127</v>
      </c>
      <c r="E229" s="67"/>
      <c r="F229" s="271"/>
      <c r="G229" s="265"/>
      <c r="H229" s="265"/>
    </row>
    <row r="230" spans="2:8" ht="31.5">
      <c r="B230" s="6">
        <v>1</v>
      </c>
      <c r="C230" s="4" t="s">
        <v>46</v>
      </c>
      <c r="D230" s="135" t="s">
        <v>260</v>
      </c>
      <c r="E230" s="4">
        <v>1</v>
      </c>
      <c r="F230" s="269" t="s">
        <v>276</v>
      </c>
      <c r="G230" s="264" t="s">
        <v>259</v>
      </c>
      <c r="H230" s="264" t="s">
        <v>748</v>
      </c>
    </row>
    <row r="231" spans="3:8" ht="110.25">
      <c r="C231" s="4"/>
      <c r="D231" s="462" t="s">
        <v>754</v>
      </c>
      <c r="E231" s="4"/>
      <c r="F231" s="270"/>
      <c r="G231" s="272"/>
      <c r="H231" s="272"/>
    </row>
    <row r="232" spans="2:8" ht="47.25">
      <c r="B232" s="6">
        <v>1</v>
      </c>
      <c r="C232" s="4" t="s">
        <v>47</v>
      </c>
      <c r="D232" s="135" t="s">
        <v>351</v>
      </c>
      <c r="E232" s="4">
        <v>1</v>
      </c>
      <c r="F232" s="269" t="s">
        <v>556</v>
      </c>
      <c r="G232" s="273" t="s">
        <v>239</v>
      </c>
      <c r="H232" s="264" t="s">
        <v>748</v>
      </c>
    </row>
    <row r="233" spans="3:8" ht="110.25">
      <c r="C233" s="4"/>
      <c r="D233" s="219" t="s">
        <v>755</v>
      </c>
      <c r="E233" s="79"/>
      <c r="F233" s="270"/>
      <c r="G233" s="272"/>
      <c r="H233" s="265"/>
    </row>
    <row r="234" spans="2:8" ht="31.5">
      <c r="B234" s="6">
        <v>1</v>
      </c>
      <c r="C234" s="4" t="s">
        <v>48</v>
      </c>
      <c r="D234" s="135" t="s">
        <v>55</v>
      </c>
      <c r="E234" s="4">
        <v>2</v>
      </c>
      <c r="F234" s="269" t="s">
        <v>277</v>
      </c>
      <c r="G234" s="264" t="s">
        <v>238</v>
      </c>
      <c r="H234" s="264" t="s">
        <v>581</v>
      </c>
    </row>
    <row r="235" spans="3:8" ht="31.5">
      <c r="C235" s="292"/>
      <c r="D235" s="136" t="s">
        <v>171</v>
      </c>
      <c r="E235" s="1"/>
      <c r="F235" s="270"/>
      <c r="G235" s="272"/>
      <c r="H235" s="272"/>
    </row>
    <row r="236" spans="3:8" ht="15.75">
      <c r="C236" s="292"/>
      <c r="D236" s="136" t="s">
        <v>154</v>
      </c>
      <c r="E236" s="1"/>
      <c r="F236" s="270"/>
      <c r="G236" s="272"/>
      <c r="H236" s="272"/>
    </row>
    <row r="237" spans="3:8" ht="31.5">
      <c r="C237" s="292"/>
      <c r="D237" s="136" t="s">
        <v>320</v>
      </c>
      <c r="E237" s="1"/>
      <c r="F237" s="271"/>
      <c r="G237" s="265"/>
      <c r="H237" s="265"/>
    </row>
    <row r="238" spans="1:14" ht="60">
      <c r="A238" s="6">
        <v>1</v>
      </c>
      <c r="C238" s="54">
        <v>7.2</v>
      </c>
      <c r="D238" s="134" t="s">
        <v>49</v>
      </c>
      <c r="E238" s="1">
        <f>E239+E241+E243</f>
        <v>7</v>
      </c>
      <c r="F238" s="94"/>
      <c r="G238" s="95"/>
      <c r="H238" s="95" t="s">
        <v>128</v>
      </c>
      <c r="I238" s="6">
        <f>E238</f>
        <v>7</v>
      </c>
      <c r="J238" s="6">
        <f>E238</f>
        <v>7</v>
      </c>
      <c r="K238" s="6">
        <f>E238</f>
        <v>7</v>
      </c>
      <c r="M238" s="6">
        <v>7</v>
      </c>
      <c r="N238" s="6">
        <v>7</v>
      </c>
    </row>
    <row r="239" spans="2:8" s="209" customFormat="1" ht="47.25">
      <c r="B239" s="209">
        <v>1</v>
      </c>
      <c r="C239" s="210" t="s">
        <v>50</v>
      </c>
      <c r="D239" s="211" t="s">
        <v>692</v>
      </c>
      <c r="E239" s="210">
        <v>2</v>
      </c>
      <c r="F239" s="262" t="s">
        <v>695</v>
      </c>
      <c r="G239" s="349" t="s">
        <v>388</v>
      </c>
      <c r="H239" s="370" t="s">
        <v>604</v>
      </c>
    </row>
    <row r="240" spans="3:8" s="209" customFormat="1" ht="141.75">
      <c r="C240" s="210"/>
      <c r="D240" s="202" t="s">
        <v>716</v>
      </c>
      <c r="E240" s="210"/>
      <c r="F240" s="263"/>
      <c r="G240" s="350"/>
      <c r="H240" s="350"/>
    </row>
    <row r="241" spans="2:8" s="209" customFormat="1" ht="15.75">
      <c r="B241" s="209">
        <v>1</v>
      </c>
      <c r="C241" s="210" t="s">
        <v>51</v>
      </c>
      <c r="D241" s="211" t="s">
        <v>636</v>
      </c>
      <c r="E241" s="210">
        <v>3</v>
      </c>
      <c r="F241" s="463" t="s">
        <v>696</v>
      </c>
      <c r="G241" s="347" t="s">
        <v>259</v>
      </c>
      <c r="H241" s="426" t="s">
        <v>604</v>
      </c>
    </row>
    <row r="242" spans="3:8" ht="126">
      <c r="C242" s="39"/>
      <c r="D242" s="202" t="s">
        <v>715</v>
      </c>
      <c r="E242" s="4"/>
      <c r="F242" s="263"/>
      <c r="G242" s="348"/>
      <c r="H242" s="426"/>
    </row>
    <row r="243" spans="3:8" ht="15.75">
      <c r="C243" s="39" t="s">
        <v>637</v>
      </c>
      <c r="D243" s="212" t="s">
        <v>638</v>
      </c>
      <c r="E243" s="4">
        <v>2</v>
      </c>
      <c r="F243" s="463" t="s">
        <v>697</v>
      </c>
      <c r="G243" s="348" t="s">
        <v>259</v>
      </c>
      <c r="H243" s="426" t="s">
        <v>604</v>
      </c>
    </row>
    <row r="244" spans="3:8" ht="126">
      <c r="C244" s="39"/>
      <c r="D244" s="202" t="s">
        <v>693</v>
      </c>
      <c r="E244" s="4"/>
      <c r="F244" s="263"/>
      <c r="G244" s="348"/>
      <c r="H244" s="426"/>
    </row>
    <row r="245" spans="3:8" s="184" customFormat="1" ht="45" customHeight="1">
      <c r="C245" s="233">
        <v>7.3</v>
      </c>
      <c r="D245" s="234" t="s">
        <v>610</v>
      </c>
      <c r="E245" s="233">
        <v>1</v>
      </c>
      <c r="F245" s="387" t="s">
        <v>698</v>
      </c>
      <c r="G245" s="350" t="s">
        <v>259</v>
      </c>
      <c r="H245" s="388" t="s">
        <v>604</v>
      </c>
    </row>
    <row r="246" spans="3:8" s="184" customFormat="1" ht="96.75" customHeight="1">
      <c r="C246" s="185"/>
      <c r="D246" s="202" t="s">
        <v>694</v>
      </c>
      <c r="E246" s="185"/>
      <c r="F246" s="387"/>
      <c r="G246" s="389"/>
      <c r="H246" s="388"/>
    </row>
    <row r="247" spans="1:8" ht="31.5">
      <c r="A247" s="6">
        <v>1</v>
      </c>
      <c r="C247" s="54">
        <v>7.4</v>
      </c>
      <c r="D247" s="134" t="s">
        <v>52</v>
      </c>
      <c r="E247" s="3">
        <f>E248+E249+E250</f>
        <v>3</v>
      </c>
      <c r="F247" s="331" t="s">
        <v>227</v>
      </c>
      <c r="G247" s="362" t="s">
        <v>5</v>
      </c>
      <c r="H247" s="362" t="s">
        <v>5</v>
      </c>
    </row>
    <row r="248" spans="2:8" ht="47.25">
      <c r="B248" s="6">
        <v>1</v>
      </c>
      <c r="C248" s="75" t="s">
        <v>172</v>
      </c>
      <c r="D248" s="165" t="s">
        <v>297</v>
      </c>
      <c r="E248" s="59">
        <v>1</v>
      </c>
      <c r="F248" s="332"/>
      <c r="G248" s="363"/>
      <c r="H248" s="363"/>
    </row>
    <row r="249" spans="2:8" ht="47.25">
      <c r="B249" s="6">
        <v>1</v>
      </c>
      <c r="C249" s="75" t="s">
        <v>173</v>
      </c>
      <c r="D249" s="165" t="s">
        <v>298</v>
      </c>
      <c r="E249" s="59">
        <v>1</v>
      </c>
      <c r="F249" s="332"/>
      <c r="G249" s="363"/>
      <c r="H249" s="363"/>
    </row>
    <row r="250" spans="2:8" ht="47.25">
      <c r="B250" s="6">
        <v>1</v>
      </c>
      <c r="C250" s="75" t="s">
        <v>174</v>
      </c>
      <c r="D250" s="165" t="s">
        <v>299</v>
      </c>
      <c r="E250" s="59">
        <v>1</v>
      </c>
      <c r="F250" s="332"/>
      <c r="G250" s="363"/>
      <c r="H250" s="363"/>
    </row>
    <row r="251" spans="3:8" s="78" customFormat="1" ht="18.75">
      <c r="C251" s="309" t="s">
        <v>53</v>
      </c>
      <c r="D251" s="310"/>
      <c r="E251" s="77">
        <f>E224+E204+E171+E147+E80+E40+E11</f>
        <v>100</v>
      </c>
      <c r="F251" s="77"/>
      <c r="G251" s="77"/>
      <c r="H251" s="77"/>
    </row>
    <row r="252" spans="1:8" ht="15">
      <c r="A252" s="6">
        <f>SUM(A10:A251)</f>
        <v>39</v>
      </c>
      <c r="B252" s="6">
        <f>SUM(B10:B251)</f>
        <v>57</v>
      </c>
      <c r="C252" s="306" t="s">
        <v>205</v>
      </c>
      <c r="D252" s="306"/>
      <c r="E252" s="109">
        <f>E247+E220+E198+E137+E76+E167</f>
        <v>27</v>
      </c>
      <c r="F252" s="76"/>
      <c r="G252" s="76"/>
      <c r="H252" s="76"/>
    </row>
    <row r="253" spans="3:15" ht="15">
      <c r="C253" s="170"/>
      <c r="I253" s="6">
        <f>SUM(I11:I252)</f>
        <v>27</v>
      </c>
      <c r="J253" s="6">
        <f>SUM(J11:J252)</f>
        <v>25</v>
      </c>
      <c r="K253" s="6">
        <f>SUM(K11:K252)</f>
        <v>25</v>
      </c>
      <c r="L253" s="6">
        <f>SUM(L11:L252)</f>
        <v>2</v>
      </c>
      <c r="M253" s="6">
        <f>SUM(M11:M252)</f>
        <v>28.5</v>
      </c>
      <c r="N253" s="6">
        <f>SUM(N11:N252)</f>
        <v>25</v>
      </c>
      <c r="O253" s="6">
        <f>SUM(O11:O252)</f>
        <v>2</v>
      </c>
    </row>
    <row r="254" spans="3:9" ht="15">
      <c r="C254" s="170"/>
      <c r="I254" s="6">
        <f>I253-13</f>
        <v>14</v>
      </c>
    </row>
    <row r="255" spans="3:15" ht="15">
      <c r="C255" s="170"/>
      <c r="I255" s="6">
        <f>100-I254</f>
        <v>86</v>
      </c>
      <c r="J255" s="6">
        <f>100-J253</f>
        <v>75</v>
      </c>
      <c r="K255" s="6">
        <f>100-K253</f>
        <v>75</v>
      </c>
      <c r="L255" s="6">
        <f>100-L253</f>
        <v>98</v>
      </c>
      <c r="M255" s="6">
        <f>100-M253</f>
        <v>71.5</v>
      </c>
      <c r="N255" s="6">
        <f>100-N253</f>
        <v>75</v>
      </c>
      <c r="O255" s="6">
        <f>100-O253</f>
        <v>98</v>
      </c>
    </row>
    <row r="256" spans="3:13" ht="15">
      <c r="C256" s="170"/>
      <c r="M256" s="6">
        <v>3</v>
      </c>
    </row>
    <row r="257" ht="15">
      <c r="C257" s="170"/>
    </row>
    <row r="258" ht="15">
      <c r="C258" s="170"/>
    </row>
    <row r="259" ht="15">
      <c r="C259" s="170"/>
    </row>
    <row r="260" ht="15">
      <c r="C260" s="170"/>
    </row>
    <row r="261" ht="15">
      <c r="C261" s="170"/>
    </row>
    <row r="262" ht="15">
      <c r="C262" s="170"/>
    </row>
    <row r="263" ht="15">
      <c r="C263" s="170"/>
    </row>
    <row r="264" ht="15">
      <c r="C264" s="170"/>
    </row>
    <row r="265" ht="15">
      <c r="C265" s="170"/>
    </row>
    <row r="266" ht="15">
      <c r="C266" s="170"/>
    </row>
    <row r="267" ht="15">
      <c r="C267" s="170"/>
    </row>
    <row r="268" ht="15">
      <c r="C268" s="170"/>
    </row>
    <row r="269" ht="15">
      <c r="C269" s="170"/>
    </row>
    <row r="270" ht="15">
      <c r="C270" s="170"/>
    </row>
    <row r="271" ht="15">
      <c r="C271" s="170"/>
    </row>
    <row r="272" ht="15">
      <c r="C272" s="170"/>
    </row>
    <row r="273" ht="15">
      <c r="C273" s="170"/>
    </row>
    <row r="274" ht="15">
      <c r="C274" s="170"/>
    </row>
    <row r="275" ht="15">
      <c r="C275" s="170"/>
    </row>
    <row r="276" ht="15">
      <c r="C276" s="170"/>
    </row>
    <row r="277" ht="15">
      <c r="C277" s="170"/>
    </row>
    <row r="278" ht="15">
      <c r="C278" s="170"/>
    </row>
    <row r="279" ht="15">
      <c r="C279" s="170"/>
    </row>
    <row r="280" ht="15">
      <c r="C280" s="170"/>
    </row>
    <row r="281" ht="15">
      <c r="C281" s="170"/>
    </row>
    <row r="282" ht="15">
      <c r="C282" s="170"/>
    </row>
    <row r="283" ht="15">
      <c r="C283" s="170"/>
    </row>
    <row r="284" ht="15">
      <c r="C284" s="170"/>
    </row>
    <row r="285" ht="15">
      <c r="C285" s="170"/>
    </row>
    <row r="286" ht="15">
      <c r="C286" s="170"/>
    </row>
    <row r="287" ht="15">
      <c r="C287" s="170"/>
    </row>
    <row r="288" ht="15">
      <c r="C288" s="170"/>
    </row>
    <row r="289" ht="15">
      <c r="C289" s="170"/>
    </row>
    <row r="290" ht="15">
      <c r="C290" s="170"/>
    </row>
    <row r="291" ht="15">
      <c r="C291" s="170"/>
    </row>
    <row r="292" ht="15">
      <c r="C292" s="170"/>
    </row>
    <row r="293" ht="15">
      <c r="C293" s="170"/>
    </row>
    <row r="294" ht="15">
      <c r="C294" s="170"/>
    </row>
    <row r="295" ht="15">
      <c r="C295" s="170"/>
    </row>
    <row r="296" ht="15">
      <c r="C296" s="170"/>
    </row>
    <row r="297" ht="15">
      <c r="C297" s="170"/>
    </row>
    <row r="298" ht="15">
      <c r="C298" s="170"/>
    </row>
    <row r="299" ht="15">
      <c r="C299" s="170"/>
    </row>
    <row r="300" ht="15">
      <c r="C300" s="170"/>
    </row>
    <row r="301" ht="15">
      <c r="C301" s="170"/>
    </row>
    <row r="302" ht="15">
      <c r="C302" s="170"/>
    </row>
    <row r="303" ht="15">
      <c r="C303" s="170"/>
    </row>
    <row r="304" ht="15">
      <c r="C304" s="170"/>
    </row>
    <row r="305" ht="15">
      <c r="C305" s="170"/>
    </row>
    <row r="306" ht="15">
      <c r="C306" s="170"/>
    </row>
    <row r="307" ht="15">
      <c r="C307" s="170"/>
    </row>
    <row r="308" ht="15">
      <c r="C308" s="170"/>
    </row>
    <row r="309" ht="15">
      <c r="C309" s="170"/>
    </row>
    <row r="310" ht="15">
      <c r="C310" s="170"/>
    </row>
    <row r="311" ht="15">
      <c r="C311" s="170"/>
    </row>
    <row r="312" ht="15">
      <c r="C312" s="170"/>
    </row>
    <row r="313" ht="15">
      <c r="C313" s="170"/>
    </row>
    <row r="314" ht="15">
      <c r="C314" s="170"/>
    </row>
    <row r="315" ht="15">
      <c r="C315" s="170"/>
    </row>
    <row r="316" ht="15">
      <c r="C316" s="170"/>
    </row>
    <row r="317" ht="15">
      <c r="C317" s="170"/>
    </row>
    <row r="318" ht="15">
      <c r="C318" s="170"/>
    </row>
    <row r="319" ht="15">
      <c r="C319" s="170"/>
    </row>
    <row r="320" ht="15">
      <c r="C320" s="170"/>
    </row>
    <row r="321" ht="15">
      <c r="C321" s="170"/>
    </row>
    <row r="322" ht="15">
      <c r="C322" s="170"/>
    </row>
    <row r="323" ht="15">
      <c r="C323" s="170"/>
    </row>
    <row r="324" ht="15">
      <c r="C324" s="170"/>
    </row>
    <row r="325" ht="15">
      <c r="C325" s="170"/>
    </row>
    <row r="326" ht="15">
      <c r="C326" s="170"/>
    </row>
    <row r="327" ht="15">
      <c r="C327" s="170"/>
    </row>
    <row r="328" ht="15">
      <c r="C328" s="170"/>
    </row>
    <row r="329" ht="15">
      <c r="C329" s="170"/>
    </row>
    <row r="330" ht="15">
      <c r="C330" s="170"/>
    </row>
    <row r="331" ht="15">
      <c r="C331" s="170"/>
    </row>
    <row r="332" ht="15">
      <c r="C332" s="170"/>
    </row>
    <row r="333" ht="15">
      <c r="C333" s="170"/>
    </row>
    <row r="334" ht="15">
      <c r="C334" s="170"/>
    </row>
    <row r="335" ht="15">
      <c r="C335" s="170"/>
    </row>
    <row r="336" ht="15">
      <c r="C336" s="170"/>
    </row>
    <row r="337" ht="15">
      <c r="C337" s="170"/>
    </row>
    <row r="338" ht="15">
      <c r="C338" s="170"/>
    </row>
    <row r="339" ht="15">
      <c r="C339" s="170"/>
    </row>
    <row r="340" ht="15">
      <c r="C340" s="170"/>
    </row>
    <row r="341" ht="15">
      <c r="C341" s="170"/>
    </row>
    <row r="342" ht="15">
      <c r="C342" s="170"/>
    </row>
    <row r="343" ht="15">
      <c r="C343" s="170"/>
    </row>
    <row r="344" ht="15">
      <c r="C344" s="170"/>
    </row>
    <row r="345" ht="15">
      <c r="C345" s="170"/>
    </row>
    <row r="346" ht="15">
      <c r="C346" s="170"/>
    </row>
    <row r="347" ht="15">
      <c r="C347" s="170"/>
    </row>
    <row r="348" ht="15">
      <c r="C348" s="170"/>
    </row>
    <row r="349" ht="15">
      <c r="C349" s="170"/>
    </row>
    <row r="350" ht="15">
      <c r="C350" s="170"/>
    </row>
    <row r="351" ht="15">
      <c r="C351" s="170"/>
    </row>
    <row r="352" ht="15">
      <c r="C352" s="170"/>
    </row>
    <row r="353" ht="15">
      <c r="C353" s="170"/>
    </row>
    <row r="354" ht="15">
      <c r="C354" s="170"/>
    </row>
    <row r="355" ht="15">
      <c r="C355" s="170"/>
    </row>
    <row r="356" ht="15">
      <c r="C356" s="170"/>
    </row>
    <row r="357" ht="15">
      <c r="C357" s="170"/>
    </row>
    <row r="358" ht="15">
      <c r="C358" s="170"/>
    </row>
    <row r="359" ht="15">
      <c r="C359" s="170"/>
    </row>
    <row r="360" ht="15">
      <c r="C360" s="170"/>
    </row>
    <row r="361" ht="15">
      <c r="C361" s="170"/>
    </row>
    <row r="362" ht="15">
      <c r="C362" s="170"/>
    </row>
    <row r="363" ht="15">
      <c r="C363" s="170"/>
    </row>
    <row r="364" ht="15">
      <c r="C364" s="170"/>
    </row>
    <row r="365" ht="15">
      <c r="C365" s="170"/>
    </row>
    <row r="366" ht="15">
      <c r="C366" s="170"/>
    </row>
    <row r="367" ht="15">
      <c r="C367" s="170"/>
    </row>
    <row r="368" ht="15">
      <c r="C368" s="170"/>
    </row>
    <row r="369" ht="15">
      <c r="C369" s="170"/>
    </row>
    <row r="370" ht="15">
      <c r="C370" s="170"/>
    </row>
    <row r="371" ht="15">
      <c r="C371" s="170"/>
    </row>
  </sheetData>
  <sheetProtection/>
  <mergeCells count="267">
    <mergeCell ref="F176:F178"/>
    <mergeCell ref="G176:G178"/>
    <mergeCell ref="H176:H178"/>
    <mergeCell ref="H125:H126"/>
    <mergeCell ref="F125:F126"/>
    <mergeCell ref="G65:G68"/>
    <mergeCell ref="H72:H75"/>
    <mergeCell ref="F58:F59"/>
    <mergeCell ref="F60:F63"/>
    <mergeCell ref="F72:F75"/>
    <mergeCell ref="G115:G119"/>
    <mergeCell ref="H108:H111"/>
    <mergeCell ref="F90:F92"/>
    <mergeCell ref="F65:F68"/>
    <mergeCell ref="F85:F88"/>
    <mergeCell ref="G85:G88"/>
    <mergeCell ref="H85:H88"/>
    <mergeCell ref="H96:H98"/>
    <mergeCell ref="F69:F71"/>
    <mergeCell ref="F245:F246"/>
    <mergeCell ref="H245:H246"/>
    <mergeCell ref="G245:G246"/>
    <mergeCell ref="F243:F244"/>
    <mergeCell ref="G243:G244"/>
    <mergeCell ref="G96:G98"/>
    <mergeCell ref="G120:G123"/>
    <mergeCell ref="H99:H100"/>
    <mergeCell ref="H58:H59"/>
    <mergeCell ref="H60:H63"/>
    <mergeCell ref="H65:H68"/>
    <mergeCell ref="H112:H114"/>
    <mergeCell ref="G145:G146"/>
    <mergeCell ref="G131:G134"/>
    <mergeCell ref="G102:G104"/>
    <mergeCell ref="G112:G114"/>
    <mergeCell ref="G81:G84"/>
    <mergeCell ref="G127:G130"/>
    <mergeCell ref="F145:F146"/>
    <mergeCell ref="H102:H104"/>
    <mergeCell ref="C116:C119"/>
    <mergeCell ref="C109:C111"/>
    <mergeCell ref="H161:H163"/>
    <mergeCell ref="H131:H134"/>
    <mergeCell ref="H135:H136"/>
    <mergeCell ref="H139:H141"/>
    <mergeCell ref="H148:H150"/>
    <mergeCell ref="H154:H156"/>
    <mergeCell ref="H157:H159"/>
    <mergeCell ref="H151:H153"/>
    <mergeCell ref="H142:H144"/>
    <mergeCell ref="H145:H146"/>
    <mergeCell ref="F179:F181"/>
    <mergeCell ref="F191:F194"/>
    <mergeCell ref="F154:F156"/>
    <mergeCell ref="G161:G163"/>
    <mergeCell ref="G157:G159"/>
    <mergeCell ref="F157:F159"/>
    <mergeCell ref="F195:F197"/>
    <mergeCell ref="H167:H170"/>
    <mergeCell ref="H185:H187"/>
    <mergeCell ref="F172:F174"/>
    <mergeCell ref="F182:F184"/>
    <mergeCell ref="F188:F190"/>
    <mergeCell ref="F167:F170"/>
    <mergeCell ref="H179:H181"/>
    <mergeCell ref="F205:F207"/>
    <mergeCell ref="F198:F202"/>
    <mergeCell ref="G198:G202"/>
    <mergeCell ref="H198:H202"/>
    <mergeCell ref="F208:F211"/>
    <mergeCell ref="G218:G219"/>
    <mergeCell ref="H212:H214"/>
    <mergeCell ref="H215:H217"/>
    <mergeCell ref="H218:H219"/>
    <mergeCell ref="G205:G207"/>
    <mergeCell ref="H247:H250"/>
    <mergeCell ref="H239:H240"/>
    <mergeCell ref="H241:H242"/>
    <mergeCell ref="G247:G250"/>
    <mergeCell ref="H243:H244"/>
    <mergeCell ref="G226:G229"/>
    <mergeCell ref="G230:G231"/>
    <mergeCell ref="H234:H237"/>
    <mergeCell ref="H230:H231"/>
    <mergeCell ref="H226:H229"/>
    <mergeCell ref="G220:G223"/>
    <mergeCell ref="G212:G214"/>
    <mergeCell ref="H220:H223"/>
    <mergeCell ref="H182:H184"/>
    <mergeCell ref="H164:H166"/>
    <mergeCell ref="H172:H174"/>
    <mergeCell ref="G164:G166"/>
    <mergeCell ref="G191:G194"/>
    <mergeCell ref="G208:G211"/>
    <mergeCell ref="H205:H207"/>
    <mergeCell ref="H38:H39"/>
    <mergeCell ref="G215:G217"/>
    <mergeCell ref="H191:H194"/>
    <mergeCell ref="H208:H211"/>
    <mergeCell ref="H195:H197"/>
    <mergeCell ref="G195:G197"/>
    <mergeCell ref="H188:H190"/>
    <mergeCell ref="G72:G75"/>
    <mergeCell ref="G93:G95"/>
    <mergeCell ref="G90:G92"/>
    <mergeCell ref="G46:G47"/>
    <mergeCell ref="H17:H19"/>
    <mergeCell ref="H30:H32"/>
    <mergeCell ref="H81:H84"/>
    <mergeCell ref="H93:H95"/>
    <mergeCell ref="G99:G100"/>
    <mergeCell ref="G60:G63"/>
    <mergeCell ref="G58:G59"/>
    <mergeCell ref="H76:H79"/>
    <mergeCell ref="G53:G57"/>
    <mergeCell ref="H9:H10"/>
    <mergeCell ref="H13:H16"/>
    <mergeCell ref="H27:H29"/>
    <mergeCell ref="H20:H21"/>
    <mergeCell ref="H22:H25"/>
    <mergeCell ref="G44:G45"/>
    <mergeCell ref="H42:H43"/>
    <mergeCell ref="H44:H45"/>
    <mergeCell ref="G33:G37"/>
    <mergeCell ref="H33:H37"/>
    <mergeCell ref="G48:G51"/>
    <mergeCell ref="G69:G71"/>
    <mergeCell ref="H69:H71"/>
    <mergeCell ref="H120:H123"/>
    <mergeCell ref="G13:G16"/>
    <mergeCell ref="G20:G21"/>
    <mergeCell ref="G22:G25"/>
    <mergeCell ref="G17:G19"/>
    <mergeCell ref="G108:G111"/>
    <mergeCell ref="G76:G79"/>
    <mergeCell ref="H46:H47"/>
    <mergeCell ref="G27:G29"/>
    <mergeCell ref="G151:G153"/>
    <mergeCell ref="G148:G150"/>
    <mergeCell ref="F151:F153"/>
    <mergeCell ref="F148:F150"/>
    <mergeCell ref="F48:F51"/>
    <mergeCell ref="F42:F43"/>
    <mergeCell ref="F46:F47"/>
    <mergeCell ref="G42:G43"/>
    <mergeCell ref="F215:F217"/>
    <mergeCell ref="F212:F214"/>
    <mergeCell ref="H48:H51"/>
    <mergeCell ref="H53:H57"/>
    <mergeCell ref="F185:F187"/>
    <mergeCell ref="G179:G181"/>
    <mergeCell ref="G182:G184"/>
    <mergeCell ref="F135:F136"/>
    <mergeCell ref="H90:H92"/>
    <mergeCell ref="F53:F57"/>
    <mergeCell ref="F234:F237"/>
    <mergeCell ref="G232:G233"/>
    <mergeCell ref="F232:F233"/>
    <mergeCell ref="F247:F250"/>
    <mergeCell ref="G241:G242"/>
    <mergeCell ref="F241:F242"/>
    <mergeCell ref="G234:G237"/>
    <mergeCell ref="G239:G240"/>
    <mergeCell ref="C49:C51"/>
    <mergeCell ref="F76:F79"/>
    <mergeCell ref="C86:C88"/>
    <mergeCell ref="C103:C104"/>
    <mergeCell ref="C155:C156"/>
    <mergeCell ref="C106:C107"/>
    <mergeCell ref="C54:C57"/>
    <mergeCell ref="C73:C75"/>
    <mergeCell ref="F81:F84"/>
    <mergeCell ref="C94:C95"/>
    <mergeCell ref="C66:C68"/>
    <mergeCell ref="C82:C84"/>
    <mergeCell ref="C235:C237"/>
    <mergeCell ref="C132:C134"/>
    <mergeCell ref="C91:C92"/>
    <mergeCell ref="C113:C114"/>
    <mergeCell ref="C186:C187"/>
    <mergeCell ref="C149:C150"/>
    <mergeCell ref="C121:C123"/>
    <mergeCell ref="C189:C190"/>
    <mergeCell ref="F220:F223"/>
    <mergeCell ref="F218:F219"/>
    <mergeCell ref="D9:D10"/>
    <mergeCell ref="E9:E10"/>
    <mergeCell ref="C23:C25"/>
    <mergeCell ref="C14:C16"/>
    <mergeCell ref="F13:F16"/>
    <mergeCell ref="F17:F19"/>
    <mergeCell ref="C61:C63"/>
    <mergeCell ref="C31:C32"/>
    <mergeCell ref="C1:D1"/>
    <mergeCell ref="C2:D2"/>
    <mergeCell ref="C5:G5"/>
    <mergeCell ref="C6:G6"/>
    <mergeCell ref="F27:F29"/>
    <mergeCell ref="C18:C19"/>
    <mergeCell ref="F9:F10"/>
    <mergeCell ref="F20:F21"/>
    <mergeCell ref="G9:G10"/>
    <mergeCell ref="F22:F25"/>
    <mergeCell ref="C34:C37"/>
    <mergeCell ref="F44:F45"/>
    <mergeCell ref="F30:F32"/>
    <mergeCell ref="C7:G7"/>
    <mergeCell ref="C9:C10"/>
    <mergeCell ref="C28:C29"/>
    <mergeCell ref="G38:G39"/>
    <mergeCell ref="G30:G32"/>
    <mergeCell ref="F33:F37"/>
    <mergeCell ref="F38:F39"/>
    <mergeCell ref="F99:F100"/>
    <mergeCell ref="C252:D252"/>
    <mergeCell ref="C213:C214"/>
    <mergeCell ref="C158:C159"/>
    <mergeCell ref="C180:C181"/>
    <mergeCell ref="C209:C211"/>
    <mergeCell ref="C251:D251"/>
    <mergeCell ref="C206:C207"/>
    <mergeCell ref="C216:C217"/>
    <mergeCell ref="C173:C174"/>
    <mergeCell ref="C227:C229"/>
    <mergeCell ref="C140:C141"/>
    <mergeCell ref="C192:C194"/>
    <mergeCell ref="C162:C163"/>
    <mergeCell ref="C165:C166"/>
    <mergeCell ref="F93:F95"/>
    <mergeCell ref="F120:F123"/>
    <mergeCell ref="F112:F114"/>
    <mergeCell ref="F102:F104"/>
    <mergeCell ref="F96:F98"/>
    <mergeCell ref="F161:F163"/>
    <mergeCell ref="F164:F166"/>
    <mergeCell ref="G185:G187"/>
    <mergeCell ref="G142:G144"/>
    <mergeCell ref="H127:H130"/>
    <mergeCell ref="G105:G107"/>
    <mergeCell ref="F105:F107"/>
    <mergeCell ref="F108:F111"/>
    <mergeCell ref="F131:F134"/>
    <mergeCell ref="G125:G126"/>
    <mergeCell ref="H115:H119"/>
    <mergeCell ref="H105:H107"/>
    <mergeCell ref="F142:F144"/>
    <mergeCell ref="G135:G136"/>
    <mergeCell ref="G139:G141"/>
    <mergeCell ref="F139:F141"/>
    <mergeCell ref="F115:F119"/>
    <mergeCell ref="F239:F240"/>
    <mergeCell ref="H232:H233"/>
    <mergeCell ref="G154:G156"/>
    <mergeCell ref="F226:F229"/>
    <mergeCell ref="F230:F231"/>
    <mergeCell ref="G167:G170"/>
    <mergeCell ref="G188:G190"/>
    <mergeCell ref="G172:G174"/>
    <mergeCell ref="F127:F130"/>
    <mergeCell ref="C97:C98"/>
    <mergeCell ref="C128:C130"/>
    <mergeCell ref="C177:C178"/>
    <mergeCell ref="C196:C197"/>
    <mergeCell ref="C143:C144"/>
    <mergeCell ref="C70:C71"/>
    <mergeCell ref="C152:C153"/>
    <mergeCell ref="C183:C184"/>
  </mergeCells>
  <printOptions/>
  <pageMargins left="0.26" right="0.15748031496063" top="0.4" bottom="0.52" header="0.31496062992126" footer="0.24"/>
  <pageSetup horizontalDpi="300" verticalDpi="300" orientation="landscape" paperSize="9" scale="92" r:id="rId2"/>
  <headerFooter differentFirst="1">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N282"/>
  <sheetViews>
    <sheetView zoomScale="110" zoomScaleNormal="110" zoomScalePageLayoutView="0" workbookViewId="0" topLeftCell="C275">
      <selection activeCell="G173" sqref="G173:G175"/>
    </sheetView>
  </sheetViews>
  <sheetFormatPr defaultColWidth="9.00390625" defaultRowHeight="15"/>
  <cols>
    <col min="1" max="1" width="7.140625" style="10" hidden="1" customWidth="1"/>
    <col min="2" max="2" width="7.8515625" style="10" hidden="1" customWidth="1"/>
    <col min="3" max="3" width="7.7109375" style="10" customWidth="1"/>
    <col min="4" max="4" width="47.00390625" style="10" customWidth="1"/>
    <col min="5" max="5" width="10.140625" style="10" customWidth="1"/>
    <col min="6" max="6" width="37.00390625" style="123" customWidth="1"/>
    <col min="7" max="7" width="20.7109375" style="123" customWidth="1"/>
    <col min="8" max="8" width="12.421875" style="123" customWidth="1"/>
    <col min="9" max="16384" width="9.00390625" style="10" customWidth="1"/>
  </cols>
  <sheetData>
    <row r="1" spans="3:7" s="111" customFormat="1" ht="21" customHeight="1">
      <c r="C1" s="439" t="s">
        <v>0</v>
      </c>
      <c r="D1" s="439"/>
      <c r="E1" s="110"/>
      <c r="F1" s="110"/>
      <c r="G1" s="110"/>
    </row>
    <row r="2" spans="3:7" s="111" customFormat="1" ht="21" customHeight="1">
      <c r="C2" s="439" t="s">
        <v>1</v>
      </c>
      <c r="D2" s="439"/>
      <c r="E2" s="110"/>
      <c r="F2" s="110"/>
      <c r="G2" s="110"/>
    </row>
    <row r="3" spans="3:8" s="111" customFormat="1" ht="16.5">
      <c r="C3" s="112"/>
      <c r="E3" s="112"/>
      <c r="F3" s="112"/>
      <c r="G3" s="112"/>
      <c r="H3" s="112"/>
    </row>
    <row r="4" spans="3:7" s="111" customFormat="1" ht="16.5">
      <c r="C4" s="437" t="s">
        <v>302</v>
      </c>
      <c r="D4" s="437"/>
      <c r="E4" s="437"/>
      <c r="F4" s="437"/>
      <c r="G4" s="437"/>
    </row>
    <row r="5" spans="3:7" s="111" customFormat="1" ht="16.5">
      <c r="C5" s="437" t="s">
        <v>305</v>
      </c>
      <c r="D5" s="437"/>
      <c r="E5" s="437"/>
      <c r="F5" s="437"/>
      <c r="G5" s="437"/>
    </row>
    <row r="6" spans="3:7" s="113" customFormat="1" ht="16.5">
      <c r="C6" s="314" t="s">
        <v>747</v>
      </c>
      <c r="D6" s="314"/>
      <c r="E6" s="314"/>
      <c r="F6" s="314"/>
      <c r="G6" s="314"/>
    </row>
    <row r="7" spans="3:8" s="6" customFormat="1" ht="9" customHeight="1">
      <c r="C7" s="114"/>
      <c r="D7" s="114"/>
      <c r="E7" s="114"/>
      <c r="F7" s="114"/>
      <c r="G7" s="114"/>
      <c r="H7" s="115"/>
    </row>
    <row r="8" spans="3:8" ht="15.75" customHeight="1">
      <c r="C8" s="450" t="s">
        <v>2</v>
      </c>
      <c r="D8" s="308" t="s">
        <v>3</v>
      </c>
      <c r="E8" s="450" t="s">
        <v>4</v>
      </c>
      <c r="F8" s="453" t="s">
        <v>223</v>
      </c>
      <c r="G8" s="453" t="s">
        <v>214</v>
      </c>
      <c r="H8" s="453" t="s">
        <v>318</v>
      </c>
    </row>
    <row r="9" spans="3:8" ht="62.25" customHeight="1">
      <c r="C9" s="450"/>
      <c r="D9" s="308"/>
      <c r="E9" s="450"/>
      <c r="F9" s="453"/>
      <c r="G9" s="453"/>
      <c r="H9" s="453"/>
    </row>
    <row r="10" spans="3:8" ht="31.5">
      <c r="C10" s="16">
        <v>1</v>
      </c>
      <c r="D10" s="29" t="s">
        <v>101</v>
      </c>
      <c r="E10" s="16">
        <f>SUM(E11,E21,E25,E40,E50,E47,E55)</f>
        <v>16</v>
      </c>
      <c r="F10" s="92"/>
      <c r="G10" s="90"/>
      <c r="H10" s="87"/>
    </row>
    <row r="11" spans="1:8" ht="15.75">
      <c r="A11" s="10">
        <v>1</v>
      </c>
      <c r="C11" s="56">
        <v>1.1</v>
      </c>
      <c r="D11" s="27" t="s">
        <v>96</v>
      </c>
      <c r="E11" s="16">
        <f>E12+E16+E19</f>
        <v>3</v>
      </c>
      <c r="F11" s="92"/>
      <c r="G11" s="90"/>
      <c r="H11" s="87"/>
    </row>
    <row r="12" spans="2:8" ht="15.75" customHeight="1">
      <c r="B12" s="10">
        <v>1</v>
      </c>
      <c r="C12" s="22" t="s">
        <v>7</v>
      </c>
      <c r="D12" s="40" t="s">
        <v>8</v>
      </c>
      <c r="E12" s="22">
        <v>0.5</v>
      </c>
      <c r="F12" s="419" t="s">
        <v>278</v>
      </c>
      <c r="G12" s="317" t="s">
        <v>96</v>
      </c>
      <c r="H12" s="348" t="s">
        <v>581</v>
      </c>
    </row>
    <row r="13" spans="3:14" s="6" customFormat="1" ht="15.75">
      <c r="C13" s="408"/>
      <c r="D13" s="41" t="s">
        <v>612</v>
      </c>
      <c r="E13" s="35"/>
      <c r="F13" s="419"/>
      <c r="G13" s="317"/>
      <c r="H13" s="348"/>
      <c r="I13" s="5"/>
      <c r="J13" s="5"/>
      <c r="K13" s="5"/>
      <c r="L13" s="5"/>
      <c r="M13" s="5"/>
      <c r="N13" s="5"/>
    </row>
    <row r="14" spans="3:14" s="6" customFormat="1" ht="31.5">
      <c r="C14" s="409"/>
      <c r="D14" s="41" t="s">
        <v>613</v>
      </c>
      <c r="E14" s="35"/>
      <c r="F14" s="419"/>
      <c r="G14" s="317"/>
      <c r="H14" s="348"/>
      <c r="I14" s="5"/>
      <c r="J14" s="5"/>
      <c r="K14" s="5"/>
      <c r="L14" s="5"/>
      <c r="M14" s="5"/>
      <c r="N14" s="5"/>
    </row>
    <row r="15" spans="3:14" s="6" customFormat="1" ht="31.5">
      <c r="C15" s="410"/>
      <c r="D15" s="41" t="s">
        <v>480</v>
      </c>
      <c r="E15" s="35"/>
      <c r="F15" s="419"/>
      <c r="G15" s="317"/>
      <c r="H15" s="348"/>
      <c r="I15" s="5"/>
      <c r="J15" s="5"/>
      <c r="K15" s="5"/>
      <c r="L15" s="5"/>
      <c r="M15" s="5"/>
      <c r="N15" s="5"/>
    </row>
    <row r="16" spans="2:14" s="49" customFormat="1" ht="24.75" customHeight="1">
      <c r="B16" s="49">
        <v>1</v>
      </c>
      <c r="C16" s="12" t="s">
        <v>9</v>
      </c>
      <c r="D16" s="21" t="s">
        <v>57</v>
      </c>
      <c r="E16" s="12">
        <f>E17+E18</f>
        <v>0.5</v>
      </c>
      <c r="F16" s="419" t="s">
        <v>657</v>
      </c>
      <c r="G16" s="317" t="s">
        <v>96</v>
      </c>
      <c r="H16" s="423" t="s">
        <v>660</v>
      </c>
      <c r="I16" s="89"/>
      <c r="J16" s="89"/>
      <c r="K16" s="89"/>
      <c r="L16" s="89"/>
      <c r="M16" s="89"/>
      <c r="N16" s="89"/>
    </row>
    <row r="17" spans="3:8" ht="45" customHeight="1">
      <c r="C17" s="327"/>
      <c r="D17" s="42" t="s">
        <v>153</v>
      </c>
      <c r="E17" s="86">
        <v>0.25</v>
      </c>
      <c r="F17" s="419"/>
      <c r="G17" s="317"/>
      <c r="H17" s="423"/>
    </row>
    <row r="18" spans="3:8" ht="30" customHeight="1">
      <c r="C18" s="327"/>
      <c r="D18" s="7" t="s">
        <v>600</v>
      </c>
      <c r="E18" s="86">
        <v>0.25</v>
      </c>
      <c r="F18" s="419"/>
      <c r="G18" s="317"/>
      <c r="H18" s="423"/>
    </row>
    <row r="19" spans="2:8" ht="30" customHeight="1">
      <c r="B19" s="10">
        <v>1</v>
      </c>
      <c r="C19" s="22" t="s">
        <v>58</v>
      </c>
      <c r="D19" s="21" t="s">
        <v>10</v>
      </c>
      <c r="E19" s="22">
        <v>2</v>
      </c>
      <c r="F19" s="419" t="s">
        <v>658</v>
      </c>
      <c r="G19" s="317" t="s">
        <v>659</v>
      </c>
      <c r="H19" s="319" t="s">
        <v>748</v>
      </c>
    </row>
    <row r="20" spans="3:8" ht="78" customHeight="1">
      <c r="C20" s="22"/>
      <c r="D20" s="240" t="s">
        <v>728</v>
      </c>
      <c r="E20" s="22"/>
      <c r="F20" s="419"/>
      <c r="G20" s="317"/>
      <c r="H20" s="319"/>
    </row>
    <row r="21" spans="1:8" ht="26.25" customHeight="1">
      <c r="A21" s="10">
        <v>1</v>
      </c>
      <c r="C21" s="56">
        <v>1.2</v>
      </c>
      <c r="D21" s="27" t="s">
        <v>59</v>
      </c>
      <c r="E21" s="16">
        <v>2</v>
      </c>
      <c r="F21" s="434" t="s">
        <v>588</v>
      </c>
      <c r="G21" s="317" t="s">
        <v>215</v>
      </c>
      <c r="H21" s="348" t="s">
        <v>723</v>
      </c>
    </row>
    <row r="22" spans="3:14" s="6" customFormat="1" ht="31.5">
      <c r="C22" s="338"/>
      <c r="D22" s="41" t="s">
        <v>319</v>
      </c>
      <c r="E22" s="1"/>
      <c r="F22" s="434"/>
      <c r="G22" s="317"/>
      <c r="H22" s="348"/>
      <c r="I22" s="5"/>
      <c r="J22" s="5"/>
      <c r="K22" s="5"/>
      <c r="L22" s="5"/>
      <c r="M22" s="5"/>
      <c r="N22" s="5"/>
    </row>
    <row r="23" spans="3:14" s="6" customFormat="1" ht="22.5" customHeight="1">
      <c r="C23" s="407"/>
      <c r="D23" s="41" t="s">
        <v>154</v>
      </c>
      <c r="E23" s="1"/>
      <c r="F23" s="434"/>
      <c r="G23" s="317"/>
      <c r="H23" s="348"/>
      <c r="I23" s="5"/>
      <c r="J23" s="5"/>
      <c r="K23" s="5"/>
      <c r="L23" s="5"/>
      <c r="M23" s="5"/>
      <c r="N23" s="5"/>
    </row>
    <row r="24" spans="3:14" s="6" customFormat="1" ht="31.5">
      <c r="C24" s="339"/>
      <c r="D24" s="41" t="s">
        <v>320</v>
      </c>
      <c r="E24" s="1"/>
      <c r="F24" s="434"/>
      <c r="G24" s="317"/>
      <c r="H24" s="348"/>
      <c r="I24" s="5"/>
      <c r="J24" s="5"/>
      <c r="K24" s="5"/>
      <c r="L24" s="5"/>
      <c r="M24" s="5"/>
      <c r="N24" s="5"/>
    </row>
    <row r="25" spans="1:8" ht="15.75">
      <c r="A25" s="10">
        <v>1</v>
      </c>
      <c r="C25" s="56">
        <v>1.3</v>
      </c>
      <c r="D25" s="27" t="s">
        <v>12</v>
      </c>
      <c r="E25" s="16">
        <f>E26+E32+E34+E30+E37</f>
        <v>3.5</v>
      </c>
      <c r="F25" s="102"/>
      <c r="G25" s="103"/>
      <c r="H25" s="104"/>
    </row>
    <row r="26" spans="2:8" ht="47.25">
      <c r="B26" s="10">
        <v>1</v>
      </c>
      <c r="C26" s="22" t="s">
        <v>13</v>
      </c>
      <c r="D26" s="40" t="s">
        <v>187</v>
      </c>
      <c r="E26" s="22">
        <v>0.5</v>
      </c>
      <c r="F26" s="419" t="s">
        <v>724</v>
      </c>
      <c r="G26" s="317" t="s">
        <v>216</v>
      </c>
      <c r="H26" s="348" t="s">
        <v>749</v>
      </c>
    </row>
    <row r="27" spans="3:8" ht="31.5">
      <c r="C27" s="315"/>
      <c r="D27" s="14" t="s">
        <v>152</v>
      </c>
      <c r="E27" s="22"/>
      <c r="F27" s="419"/>
      <c r="G27" s="317"/>
      <c r="H27" s="348"/>
    </row>
    <row r="28" spans="3:14" s="6" customFormat="1" ht="31.5">
      <c r="C28" s="411"/>
      <c r="D28" s="14" t="s">
        <v>301</v>
      </c>
      <c r="E28" s="35"/>
      <c r="F28" s="419"/>
      <c r="G28" s="317"/>
      <c r="H28" s="348"/>
      <c r="I28" s="5"/>
      <c r="J28" s="5"/>
      <c r="K28" s="5"/>
      <c r="L28" s="5"/>
      <c r="M28" s="5"/>
      <c r="N28" s="5"/>
    </row>
    <row r="29" spans="3:14" s="6" customFormat="1" ht="31.5">
      <c r="C29" s="316"/>
      <c r="D29" s="14" t="s">
        <v>144</v>
      </c>
      <c r="E29" s="35"/>
      <c r="F29" s="419"/>
      <c r="G29" s="317"/>
      <c r="H29" s="348"/>
      <c r="I29" s="5"/>
      <c r="J29" s="5"/>
      <c r="K29" s="5"/>
      <c r="L29" s="5"/>
      <c r="M29" s="5"/>
      <c r="N29" s="5"/>
    </row>
    <row r="30" spans="2:14" s="6" customFormat="1" ht="47.25" customHeight="1">
      <c r="B30" s="6">
        <v>1</v>
      </c>
      <c r="C30" s="22" t="s">
        <v>14</v>
      </c>
      <c r="D30" s="13" t="s">
        <v>400</v>
      </c>
      <c r="E30" s="4">
        <v>0.5</v>
      </c>
      <c r="F30" s="419" t="s">
        <v>402</v>
      </c>
      <c r="G30" s="429" t="s">
        <v>725</v>
      </c>
      <c r="H30" s="423" t="s">
        <v>748</v>
      </c>
      <c r="I30" s="5"/>
      <c r="J30" s="5"/>
      <c r="K30" s="5"/>
      <c r="L30" s="5"/>
      <c r="M30" s="5"/>
      <c r="N30" s="5"/>
    </row>
    <row r="31" spans="3:14" s="6" customFormat="1" ht="110.25">
      <c r="C31" s="16"/>
      <c r="D31" s="240" t="s">
        <v>726</v>
      </c>
      <c r="E31" s="35"/>
      <c r="F31" s="419"/>
      <c r="G31" s="429"/>
      <c r="H31" s="423"/>
      <c r="I31" s="5"/>
      <c r="J31" s="5"/>
      <c r="K31" s="5"/>
      <c r="L31" s="5"/>
      <c r="M31" s="5"/>
      <c r="N31" s="5"/>
    </row>
    <row r="32" spans="2:8" ht="28.5" customHeight="1">
      <c r="B32" s="10">
        <v>1</v>
      </c>
      <c r="C32" s="22" t="s">
        <v>15</v>
      </c>
      <c r="D32" s="13" t="s">
        <v>401</v>
      </c>
      <c r="E32" s="22">
        <v>0.5</v>
      </c>
      <c r="F32" s="419" t="s">
        <v>403</v>
      </c>
      <c r="G32" s="429" t="s">
        <v>725</v>
      </c>
      <c r="H32" s="423" t="s">
        <v>748</v>
      </c>
    </row>
    <row r="33" spans="3:8" ht="89.25" customHeight="1">
      <c r="C33" s="16"/>
      <c r="D33" s="240" t="s">
        <v>727</v>
      </c>
      <c r="E33" s="22"/>
      <c r="F33" s="419"/>
      <c r="G33" s="429"/>
      <c r="H33" s="423"/>
    </row>
    <row r="34" spans="2:8" ht="35.25" customHeight="1">
      <c r="B34" s="10">
        <v>1</v>
      </c>
      <c r="C34" s="22" t="s">
        <v>405</v>
      </c>
      <c r="D34" s="13" t="s">
        <v>404</v>
      </c>
      <c r="E34" s="22">
        <v>1</v>
      </c>
      <c r="F34" s="419" t="s">
        <v>279</v>
      </c>
      <c r="G34" s="428" t="s">
        <v>590</v>
      </c>
      <c r="H34" s="348" t="s">
        <v>589</v>
      </c>
    </row>
    <row r="35" spans="3:8" ht="35.25" customHeight="1">
      <c r="C35" s="341"/>
      <c r="D35" s="7" t="s">
        <v>714</v>
      </c>
      <c r="E35" s="22"/>
      <c r="F35" s="419"/>
      <c r="G35" s="429"/>
      <c r="H35" s="348"/>
    </row>
    <row r="36" spans="3:14" s="6" customFormat="1" ht="36.75" customHeight="1">
      <c r="C36" s="341"/>
      <c r="D36" s="43" t="s">
        <v>528</v>
      </c>
      <c r="E36" s="35"/>
      <c r="F36" s="419"/>
      <c r="G36" s="317"/>
      <c r="H36" s="348"/>
      <c r="I36" s="5"/>
      <c r="J36" s="5"/>
      <c r="K36" s="5"/>
      <c r="L36" s="5"/>
      <c r="M36" s="5"/>
      <c r="N36" s="5"/>
    </row>
    <row r="37" spans="2:8" ht="35.25" customHeight="1">
      <c r="B37" s="10">
        <v>1</v>
      </c>
      <c r="C37" s="22" t="s">
        <v>406</v>
      </c>
      <c r="D37" s="13" t="s">
        <v>407</v>
      </c>
      <c r="E37" s="22">
        <v>1</v>
      </c>
      <c r="F37" s="419" t="s">
        <v>279</v>
      </c>
      <c r="G37" s="428" t="s">
        <v>591</v>
      </c>
      <c r="H37" s="348" t="s">
        <v>589</v>
      </c>
    </row>
    <row r="38" spans="3:8" ht="31.5" customHeight="1">
      <c r="C38" s="341"/>
      <c r="D38" s="7" t="s">
        <v>714</v>
      </c>
      <c r="E38" s="22"/>
      <c r="F38" s="419"/>
      <c r="G38" s="429"/>
      <c r="H38" s="348"/>
    </row>
    <row r="39" spans="3:14" s="6" customFormat="1" ht="33.75" customHeight="1">
      <c r="C39" s="341"/>
      <c r="D39" s="43" t="s">
        <v>528</v>
      </c>
      <c r="E39" s="35"/>
      <c r="F39" s="419"/>
      <c r="G39" s="317"/>
      <c r="H39" s="348"/>
      <c r="I39" s="5"/>
      <c r="J39" s="5"/>
      <c r="K39" s="5"/>
      <c r="L39" s="5"/>
      <c r="M39" s="5"/>
      <c r="N39" s="5"/>
    </row>
    <row r="40" spans="1:8" ht="15.75">
      <c r="A40" s="10">
        <v>1</v>
      </c>
      <c r="C40" s="56">
        <v>1.4</v>
      </c>
      <c r="D40" s="27" t="s">
        <v>17</v>
      </c>
      <c r="E40" s="16">
        <f>E41+E44</f>
        <v>1.5</v>
      </c>
      <c r="F40" s="102"/>
      <c r="G40" s="103"/>
      <c r="H40" s="104"/>
    </row>
    <row r="41" spans="2:8" ht="97.5" customHeight="1">
      <c r="B41" s="10">
        <v>1</v>
      </c>
      <c r="C41" s="22" t="s">
        <v>18</v>
      </c>
      <c r="D41" s="40" t="s">
        <v>408</v>
      </c>
      <c r="E41" s="22">
        <v>0.5</v>
      </c>
      <c r="F41" s="430" t="s">
        <v>743</v>
      </c>
      <c r="G41" s="427" t="s">
        <v>217</v>
      </c>
      <c r="H41" s="423" t="s">
        <v>581</v>
      </c>
    </row>
    <row r="42" spans="3:8" ht="61.5" customHeight="1">
      <c r="C42" s="341"/>
      <c r="D42" s="41" t="s">
        <v>481</v>
      </c>
      <c r="E42" s="22"/>
      <c r="F42" s="430"/>
      <c r="G42" s="427"/>
      <c r="H42" s="423"/>
    </row>
    <row r="43" spans="3:8" ht="48.75" customHeight="1">
      <c r="C43" s="341"/>
      <c r="D43" s="241" t="s">
        <v>477</v>
      </c>
      <c r="E43" s="22"/>
      <c r="F43" s="421"/>
      <c r="G43" s="424"/>
      <c r="H43" s="423"/>
    </row>
    <row r="44" spans="2:8" ht="53.25" customHeight="1">
      <c r="B44" s="10">
        <v>1</v>
      </c>
      <c r="C44" s="22" t="s">
        <v>19</v>
      </c>
      <c r="D44" s="25" t="s">
        <v>20</v>
      </c>
      <c r="E44" s="22">
        <v>1</v>
      </c>
      <c r="F44" s="430" t="s">
        <v>661</v>
      </c>
      <c r="G44" s="427" t="s">
        <v>593</v>
      </c>
      <c r="H44" s="423" t="s">
        <v>581</v>
      </c>
    </row>
    <row r="45" spans="3:8" ht="38.25" customHeight="1">
      <c r="C45" s="308"/>
      <c r="D45" s="7" t="s">
        <v>156</v>
      </c>
      <c r="E45" s="52">
        <v>0.5</v>
      </c>
      <c r="F45" s="421"/>
      <c r="G45" s="424"/>
      <c r="H45" s="423"/>
    </row>
    <row r="46" spans="3:8" ht="42" customHeight="1">
      <c r="C46" s="308"/>
      <c r="D46" s="7" t="s">
        <v>157</v>
      </c>
      <c r="E46" s="52">
        <v>0.5</v>
      </c>
      <c r="F46" s="421"/>
      <c r="G46" s="424"/>
      <c r="H46" s="423"/>
    </row>
    <row r="47" spans="3:8" s="186" customFormat="1" ht="42" customHeight="1">
      <c r="C47" s="187">
        <v>1.5</v>
      </c>
      <c r="D47" s="215" t="s">
        <v>605</v>
      </c>
      <c r="E47" s="216">
        <v>1</v>
      </c>
      <c r="F47" s="441" t="s">
        <v>608</v>
      </c>
      <c r="G47" s="441" t="s">
        <v>609</v>
      </c>
      <c r="H47" s="452" t="s">
        <v>729</v>
      </c>
    </row>
    <row r="48" spans="3:8" s="186" customFormat="1" ht="42" customHeight="1">
      <c r="C48" s="412"/>
      <c r="D48" s="217" t="s">
        <v>606</v>
      </c>
      <c r="E48" s="218"/>
      <c r="F48" s="441"/>
      <c r="G48" s="441"/>
      <c r="H48" s="452"/>
    </row>
    <row r="49" spans="3:8" s="186" customFormat="1" ht="42" customHeight="1">
      <c r="C49" s="413"/>
      <c r="D49" s="217" t="s">
        <v>607</v>
      </c>
      <c r="E49" s="218"/>
      <c r="F49" s="441"/>
      <c r="G49" s="441"/>
      <c r="H49" s="452"/>
    </row>
    <row r="50" spans="1:8" ht="66" customHeight="1">
      <c r="A50" s="10">
        <v>1</v>
      </c>
      <c r="C50" s="56">
        <v>1.6</v>
      </c>
      <c r="D50" s="27" t="s">
        <v>179</v>
      </c>
      <c r="E50" s="16">
        <v>2</v>
      </c>
      <c r="F50" s="425" t="s">
        <v>678</v>
      </c>
      <c r="G50" s="429" t="s">
        <v>218</v>
      </c>
      <c r="H50" s="423" t="s">
        <v>679</v>
      </c>
    </row>
    <row r="51" spans="3:8" ht="34.5" customHeight="1">
      <c r="C51" s="308"/>
      <c r="D51" s="7" t="s">
        <v>539</v>
      </c>
      <c r="E51" s="28"/>
      <c r="F51" s="419"/>
      <c r="G51" s="317"/>
      <c r="H51" s="423"/>
    </row>
    <row r="52" spans="3:8" ht="34.5" customHeight="1">
      <c r="C52" s="308"/>
      <c r="D52" s="7" t="s">
        <v>680</v>
      </c>
      <c r="E52" s="28"/>
      <c r="F52" s="419"/>
      <c r="G52" s="317"/>
      <c r="H52" s="423"/>
    </row>
    <row r="53" spans="3:8" ht="34.5" customHeight="1">
      <c r="C53" s="308"/>
      <c r="D53" s="7" t="s">
        <v>681</v>
      </c>
      <c r="E53" s="28"/>
      <c r="F53" s="419"/>
      <c r="G53" s="317"/>
      <c r="H53" s="423"/>
    </row>
    <row r="54" spans="3:8" ht="34.5" customHeight="1">
      <c r="C54" s="308"/>
      <c r="D54" s="7" t="s">
        <v>92</v>
      </c>
      <c r="E54" s="28"/>
      <c r="F54" s="419"/>
      <c r="G54" s="317"/>
      <c r="H54" s="423"/>
    </row>
    <row r="55" spans="1:8" ht="62.25" customHeight="1">
      <c r="A55" s="10">
        <v>1</v>
      </c>
      <c r="C55" s="56">
        <v>1.7</v>
      </c>
      <c r="D55" s="27" t="s">
        <v>91</v>
      </c>
      <c r="E55" s="16">
        <v>3</v>
      </c>
      <c r="F55" s="419" t="s">
        <v>571</v>
      </c>
      <c r="G55" s="317" t="s">
        <v>219</v>
      </c>
      <c r="H55" s="423" t="s">
        <v>748</v>
      </c>
    </row>
    <row r="56" spans="3:8" ht="96.75" customHeight="1">
      <c r="C56" s="16"/>
      <c r="D56" s="240" t="s">
        <v>730</v>
      </c>
      <c r="E56" s="28"/>
      <c r="F56" s="419"/>
      <c r="G56" s="317"/>
      <c r="H56" s="423"/>
    </row>
    <row r="57" spans="3:8" ht="47.25">
      <c r="C57" s="16">
        <v>2</v>
      </c>
      <c r="D57" s="44" t="s">
        <v>102</v>
      </c>
      <c r="E57" s="16">
        <f>E82+E69+E58+E94</f>
        <v>12</v>
      </c>
      <c r="F57" s="102"/>
      <c r="G57" s="103"/>
      <c r="H57" s="104"/>
    </row>
    <row r="58" spans="1:8" s="50" customFormat="1" ht="31.5">
      <c r="A58" s="50">
        <v>1</v>
      </c>
      <c r="C58" s="55">
        <v>2.1</v>
      </c>
      <c r="D58" s="18" t="s">
        <v>104</v>
      </c>
      <c r="E58" s="17">
        <f>E59+E61+E63+E65</f>
        <v>4</v>
      </c>
      <c r="F58" s="105"/>
      <c r="G58" s="106"/>
      <c r="H58" s="107"/>
    </row>
    <row r="59" spans="2:14" s="6" customFormat="1" ht="30" customHeight="1">
      <c r="B59" s="6">
        <v>1</v>
      </c>
      <c r="C59" s="4" t="s">
        <v>22</v>
      </c>
      <c r="D59" s="15" t="s">
        <v>206</v>
      </c>
      <c r="E59" s="4">
        <v>1</v>
      </c>
      <c r="F59" s="419" t="s">
        <v>682</v>
      </c>
      <c r="G59" s="317" t="s">
        <v>366</v>
      </c>
      <c r="H59" s="348" t="s">
        <v>750</v>
      </c>
      <c r="I59" s="5"/>
      <c r="J59" s="5"/>
      <c r="K59" s="5"/>
      <c r="L59" s="5"/>
      <c r="M59" s="5"/>
      <c r="N59" s="5"/>
    </row>
    <row r="60" spans="3:14" s="6" customFormat="1" ht="93" customHeight="1">
      <c r="C60" s="4"/>
      <c r="D60" s="240" t="s">
        <v>731</v>
      </c>
      <c r="E60" s="4"/>
      <c r="F60" s="419"/>
      <c r="G60" s="317"/>
      <c r="H60" s="348"/>
      <c r="I60" s="5"/>
      <c r="J60" s="5"/>
      <c r="K60" s="5"/>
      <c r="L60" s="5"/>
      <c r="M60" s="5"/>
      <c r="N60" s="5"/>
    </row>
    <row r="61" spans="2:14" s="6" customFormat="1" ht="26.25" customHeight="1">
      <c r="B61" s="6">
        <v>1</v>
      </c>
      <c r="C61" s="4" t="s">
        <v>23</v>
      </c>
      <c r="D61" s="15" t="s">
        <v>24</v>
      </c>
      <c r="E61" s="4">
        <v>1</v>
      </c>
      <c r="F61" s="419" t="s">
        <v>684</v>
      </c>
      <c r="G61" s="429" t="s">
        <v>220</v>
      </c>
      <c r="H61" s="348" t="s">
        <v>750</v>
      </c>
      <c r="I61" s="5"/>
      <c r="J61" s="5"/>
      <c r="K61" s="5"/>
      <c r="L61" s="5"/>
      <c r="M61" s="5"/>
      <c r="N61" s="5"/>
    </row>
    <row r="62" spans="3:14" s="6" customFormat="1" ht="135" customHeight="1">
      <c r="C62" s="4"/>
      <c r="D62" s="240" t="s">
        <v>732</v>
      </c>
      <c r="E62" s="4"/>
      <c r="F62" s="419"/>
      <c r="G62" s="317"/>
      <c r="H62" s="348"/>
      <c r="I62" s="5"/>
      <c r="J62" s="5"/>
      <c r="K62" s="5"/>
      <c r="L62" s="5"/>
      <c r="M62" s="5"/>
      <c r="N62" s="5"/>
    </row>
    <row r="63" spans="2:14" s="6" customFormat="1" ht="24.75" customHeight="1">
      <c r="B63" s="6">
        <v>1</v>
      </c>
      <c r="C63" s="4" t="s">
        <v>130</v>
      </c>
      <c r="D63" s="15" t="s">
        <v>207</v>
      </c>
      <c r="E63" s="4">
        <v>1</v>
      </c>
      <c r="F63" s="419" t="s">
        <v>685</v>
      </c>
      <c r="G63" s="429" t="s">
        <v>221</v>
      </c>
      <c r="H63" s="348" t="s">
        <v>750</v>
      </c>
      <c r="I63" s="5"/>
      <c r="J63" s="5"/>
      <c r="K63" s="5"/>
      <c r="L63" s="5"/>
      <c r="M63" s="5"/>
      <c r="N63" s="5"/>
    </row>
    <row r="64" spans="3:14" s="6" customFormat="1" ht="92.25" customHeight="1">
      <c r="C64" s="4"/>
      <c r="D64" s="240" t="s">
        <v>733</v>
      </c>
      <c r="E64" s="4"/>
      <c r="F64" s="419"/>
      <c r="G64" s="429"/>
      <c r="H64" s="348"/>
      <c r="I64" s="5"/>
      <c r="J64" s="5"/>
      <c r="K64" s="5"/>
      <c r="L64" s="5"/>
      <c r="M64" s="5"/>
      <c r="N64" s="5"/>
    </row>
    <row r="65" spans="2:14" s="6" customFormat="1" ht="31.5">
      <c r="B65" s="6">
        <v>1</v>
      </c>
      <c r="C65" s="4" t="s">
        <v>189</v>
      </c>
      <c r="D65" s="69" t="s">
        <v>367</v>
      </c>
      <c r="E65" s="4">
        <v>1</v>
      </c>
      <c r="F65" s="312" t="s">
        <v>341</v>
      </c>
      <c r="G65" s="317" t="s">
        <v>222</v>
      </c>
      <c r="H65" s="348" t="s">
        <v>581</v>
      </c>
      <c r="I65" s="5"/>
      <c r="J65" s="5"/>
      <c r="K65" s="5"/>
      <c r="L65" s="5"/>
      <c r="M65" s="5"/>
      <c r="N65" s="5"/>
    </row>
    <row r="66" spans="3:14" s="6" customFormat="1" ht="31.5">
      <c r="C66" s="296"/>
      <c r="D66" s="41" t="s">
        <v>321</v>
      </c>
      <c r="E66" s="4"/>
      <c r="F66" s="312"/>
      <c r="G66" s="317"/>
      <c r="H66" s="348"/>
      <c r="I66" s="5"/>
      <c r="J66" s="5"/>
      <c r="K66" s="5"/>
      <c r="L66" s="5"/>
      <c r="M66" s="5"/>
      <c r="N66" s="5"/>
    </row>
    <row r="67" spans="3:14" s="6" customFormat="1" ht="15.75">
      <c r="C67" s="296"/>
      <c r="D67" s="41" t="s">
        <v>154</v>
      </c>
      <c r="E67" s="4"/>
      <c r="F67" s="312"/>
      <c r="G67" s="317"/>
      <c r="H67" s="348"/>
      <c r="I67" s="5"/>
      <c r="J67" s="5"/>
      <c r="K67" s="5"/>
      <c r="L67" s="5"/>
      <c r="M67" s="5"/>
      <c r="N67" s="5"/>
    </row>
    <row r="68" spans="3:14" s="6" customFormat="1" ht="31.5">
      <c r="C68" s="296"/>
      <c r="D68" s="41" t="s">
        <v>322</v>
      </c>
      <c r="E68" s="4"/>
      <c r="F68" s="312"/>
      <c r="G68" s="317"/>
      <c r="H68" s="348"/>
      <c r="I68" s="5"/>
      <c r="J68" s="5"/>
      <c r="K68" s="5"/>
      <c r="L68" s="5"/>
      <c r="M68" s="5"/>
      <c r="N68" s="5"/>
    </row>
    <row r="69" spans="1:8" ht="15.75">
      <c r="A69" s="10">
        <v>1</v>
      </c>
      <c r="C69" s="56">
        <v>2.2</v>
      </c>
      <c r="D69" s="27" t="s">
        <v>105</v>
      </c>
      <c r="E69" s="16">
        <f>E70+E74+E76+E78</f>
        <v>3</v>
      </c>
      <c r="F69" s="102"/>
      <c r="G69" s="103"/>
      <c r="H69" s="104"/>
    </row>
    <row r="70" spans="2:8" ht="15.75">
      <c r="B70" s="10">
        <v>1</v>
      </c>
      <c r="C70" s="22" t="s">
        <v>25</v>
      </c>
      <c r="D70" s="25" t="s">
        <v>106</v>
      </c>
      <c r="E70" s="22">
        <v>0.5</v>
      </c>
      <c r="F70" s="421" t="s">
        <v>325</v>
      </c>
      <c r="G70" s="424" t="s">
        <v>248</v>
      </c>
      <c r="H70" s="423" t="s">
        <v>581</v>
      </c>
    </row>
    <row r="71" spans="3:8" ht="15.75">
      <c r="C71" s="308"/>
      <c r="D71" s="7" t="s">
        <v>158</v>
      </c>
      <c r="E71" s="16"/>
      <c r="F71" s="421"/>
      <c r="G71" s="424"/>
      <c r="H71" s="423"/>
    </row>
    <row r="72" spans="3:8" ht="31.5">
      <c r="C72" s="308"/>
      <c r="D72" s="7" t="s">
        <v>523</v>
      </c>
      <c r="E72" s="16"/>
      <c r="F72" s="421"/>
      <c r="G72" s="424"/>
      <c r="H72" s="423"/>
    </row>
    <row r="73" spans="3:8" s="19" customFormat="1" ht="31.5">
      <c r="C73" s="308"/>
      <c r="D73" s="45" t="s">
        <v>524</v>
      </c>
      <c r="E73" s="17"/>
      <c r="F73" s="421"/>
      <c r="G73" s="424"/>
      <c r="H73" s="423"/>
    </row>
    <row r="74" spans="2:8" ht="31.5">
      <c r="B74" s="10">
        <v>1</v>
      </c>
      <c r="C74" s="22" t="s">
        <v>26</v>
      </c>
      <c r="D74" s="13" t="s">
        <v>686</v>
      </c>
      <c r="E74" s="22">
        <v>1</v>
      </c>
      <c r="F74" s="421" t="s">
        <v>395</v>
      </c>
      <c r="G74" s="424" t="s">
        <v>249</v>
      </c>
      <c r="H74" s="423" t="s">
        <v>748</v>
      </c>
    </row>
    <row r="75" spans="3:8" ht="78.75">
      <c r="C75" s="22"/>
      <c r="D75" s="240" t="s">
        <v>734</v>
      </c>
      <c r="E75" s="22"/>
      <c r="F75" s="421"/>
      <c r="G75" s="424"/>
      <c r="H75" s="423"/>
    </row>
    <row r="76" spans="2:8" ht="27" customHeight="1">
      <c r="B76" s="10">
        <v>1</v>
      </c>
      <c r="C76" s="22" t="s">
        <v>56</v>
      </c>
      <c r="D76" s="25" t="s">
        <v>137</v>
      </c>
      <c r="E76" s="22">
        <v>1</v>
      </c>
      <c r="F76" s="421" t="s">
        <v>262</v>
      </c>
      <c r="G76" s="424" t="s">
        <v>224</v>
      </c>
      <c r="H76" s="423" t="s">
        <v>748</v>
      </c>
    </row>
    <row r="77" spans="3:8" ht="78.75">
      <c r="C77" s="16"/>
      <c r="D77" s="240" t="s">
        <v>735</v>
      </c>
      <c r="E77" s="28"/>
      <c r="F77" s="421"/>
      <c r="G77" s="424"/>
      <c r="H77" s="423"/>
    </row>
    <row r="78" spans="2:8" s="19" customFormat="1" ht="33.75" customHeight="1">
      <c r="B78" s="19">
        <v>1</v>
      </c>
      <c r="C78" s="37" t="s">
        <v>93</v>
      </c>
      <c r="D78" s="31" t="s">
        <v>342</v>
      </c>
      <c r="E78" s="20">
        <v>0.5</v>
      </c>
      <c r="F78" s="438" t="s">
        <v>343</v>
      </c>
      <c r="G78" s="443" t="s">
        <v>250</v>
      </c>
      <c r="H78" s="455" t="s">
        <v>581</v>
      </c>
    </row>
    <row r="79" spans="3:8" s="19" customFormat="1" ht="15.75">
      <c r="C79" s="440"/>
      <c r="D79" s="45" t="s">
        <v>159</v>
      </c>
      <c r="E79" s="17"/>
      <c r="F79" s="438"/>
      <c r="G79" s="443"/>
      <c r="H79" s="455"/>
    </row>
    <row r="80" spans="3:8" s="19" customFormat="1" ht="15.75">
      <c r="C80" s="440"/>
      <c r="D80" s="45" t="s">
        <v>201</v>
      </c>
      <c r="E80" s="17"/>
      <c r="F80" s="438"/>
      <c r="G80" s="443"/>
      <c r="H80" s="455"/>
    </row>
    <row r="81" spans="3:8" s="19" customFormat="1" ht="15.75">
      <c r="C81" s="17"/>
      <c r="D81" s="45" t="s">
        <v>202</v>
      </c>
      <c r="E81" s="17"/>
      <c r="F81" s="438"/>
      <c r="G81" s="443"/>
      <c r="H81" s="455"/>
    </row>
    <row r="82" spans="1:8" ht="15.75">
      <c r="A82" s="10">
        <v>1</v>
      </c>
      <c r="C82" s="56">
        <v>2.3</v>
      </c>
      <c r="D82" s="27" t="s">
        <v>90</v>
      </c>
      <c r="E82" s="16">
        <f>E83+E87+E90</f>
        <v>2</v>
      </c>
      <c r="F82" s="102"/>
      <c r="G82" s="103"/>
      <c r="H82" s="104"/>
    </row>
    <row r="83" spans="2:8" ht="15.75">
      <c r="B83" s="10">
        <v>1</v>
      </c>
      <c r="C83" s="22" t="s">
        <v>27</v>
      </c>
      <c r="D83" s="25" t="s">
        <v>129</v>
      </c>
      <c r="E83" s="22">
        <v>0.5</v>
      </c>
      <c r="F83" s="421" t="s">
        <v>326</v>
      </c>
      <c r="G83" s="424" t="s">
        <v>225</v>
      </c>
      <c r="H83" s="423" t="s">
        <v>581</v>
      </c>
    </row>
    <row r="84" spans="3:8" ht="37.5" customHeight="1">
      <c r="C84" s="308"/>
      <c r="D84" s="7" t="s">
        <v>160</v>
      </c>
      <c r="E84" s="24"/>
      <c r="F84" s="421"/>
      <c r="G84" s="424"/>
      <c r="H84" s="423"/>
    </row>
    <row r="85" spans="3:8" ht="31.5">
      <c r="C85" s="308"/>
      <c r="D85" s="7" t="s">
        <v>161</v>
      </c>
      <c r="E85" s="24"/>
      <c r="F85" s="421"/>
      <c r="G85" s="424"/>
      <c r="H85" s="423"/>
    </row>
    <row r="86" spans="3:8" ht="15.75">
      <c r="C86" s="308"/>
      <c r="D86" s="7" t="s">
        <v>95</v>
      </c>
      <c r="E86" s="24"/>
      <c r="F86" s="421"/>
      <c r="G86" s="424"/>
      <c r="H86" s="423"/>
    </row>
    <row r="87" spans="2:8" s="227" customFormat="1" ht="15.75" customHeight="1">
      <c r="B87" s="227">
        <v>1</v>
      </c>
      <c r="C87" s="228" t="s">
        <v>28</v>
      </c>
      <c r="D87" s="229" t="s">
        <v>671</v>
      </c>
      <c r="E87" s="228">
        <v>1</v>
      </c>
      <c r="F87" s="431" t="s">
        <v>668</v>
      </c>
      <c r="G87" s="445" t="s">
        <v>667</v>
      </c>
      <c r="H87" s="418" t="s">
        <v>604</v>
      </c>
    </row>
    <row r="88" spans="3:8" s="227" customFormat="1" ht="31.5">
      <c r="C88" s="414"/>
      <c r="D88" s="231" t="s">
        <v>663</v>
      </c>
      <c r="E88" s="230"/>
      <c r="F88" s="431"/>
      <c r="G88" s="445"/>
      <c r="H88" s="418"/>
    </row>
    <row r="89" spans="3:8" s="227" customFormat="1" ht="31.5">
      <c r="C89" s="415"/>
      <c r="D89" s="232" t="s">
        <v>664</v>
      </c>
      <c r="E89" s="230"/>
      <c r="F89" s="242"/>
      <c r="G89" s="243"/>
      <c r="H89" s="418"/>
    </row>
    <row r="90" spans="2:8" ht="15.75">
      <c r="B90" s="10">
        <v>1</v>
      </c>
      <c r="C90" s="22" t="s">
        <v>138</v>
      </c>
      <c r="D90" s="25" t="s">
        <v>131</v>
      </c>
      <c r="E90" s="22">
        <v>0.5</v>
      </c>
      <c r="F90" s="421" t="s">
        <v>672</v>
      </c>
      <c r="G90" s="424" t="s">
        <v>226</v>
      </c>
      <c r="H90" s="423" t="s">
        <v>581</v>
      </c>
    </row>
    <row r="91" spans="3:8" ht="31.5">
      <c r="C91" s="308"/>
      <c r="D91" s="46" t="s">
        <v>363</v>
      </c>
      <c r="E91" s="16"/>
      <c r="F91" s="421"/>
      <c r="G91" s="424"/>
      <c r="H91" s="423"/>
    </row>
    <row r="92" spans="3:8" ht="31.5">
      <c r="C92" s="308"/>
      <c r="D92" s="46" t="s">
        <v>364</v>
      </c>
      <c r="E92" s="16"/>
      <c r="F92" s="421"/>
      <c r="G92" s="424"/>
      <c r="H92" s="423"/>
    </row>
    <row r="93" spans="3:8" ht="47.25">
      <c r="C93" s="308"/>
      <c r="D93" s="46" t="s">
        <v>362</v>
      </c>
      <c r="E93" s="16"/>
      <c r="F93" s="421"/>
      <c r="G93" s="424"/>
      <c r="H93" s="423"/>
    </row>
    <row r="94" spans="1:8" s="116" customFormat="1" ht="31.5">
      <c r="A94" s="116">
        <v>1</v>
      </c>
      <c r="C94" s="56">
        <v>2.4</v>
      </c>
      <c r="D94" s="36" t="s">
        <v>89</v>
      </c>
      <c r="E94" s="26">
        <f>E95+E96+E97</f>
        <v>3</v>
      </c>
      <c r="F94" s="457" t="s">
        <v>227</v>
      </c>
      <c r="G94" s="446" t="s">
        <v>5</v>
      </c>
      <c r="H94" s="456" t="s">
        <v>598</v>
      </c>
    </row>
    <row r="95" spans="2:8" s="116" customFormat="1" ht="31.5">
      <c r="B95" s="116">
        <v>1</v>
      </c>
      <c r="C95" s="61" t="s">
        <v>29</v>
      </c>
      <c r="D95" s="69" t="s">
        <v>263</v>
      </c>
      <c r="E95" s="67">
        <v>1</v>
      </c>
      <c r="F95" s="457"/>
      <c r="G95" s="446"/>
      <c r="H95" s="456"/>
    </row>
    <row r="96" spans="2:8" s="116" customFormat="1" ht="31.5">
      <c r="B96" s="116">
        <v>1</v>
      </c>
      <c r="C96" s="61" t="s">
        <v>30</v>
      </c>
      <c r="D96" s="69" t="s">
        <v>264</v>
      </c>
      <c r="E96" s="67">
        <v>1</v>
      </c>
      <c r="F96" s="457"/>
      <c r="G96" s="446"/>
      <c r="H96" s="456"/>
    </row>
    <row r="97" spans="2:8" s="116" customFormat="1" ht="63">
      <c r="B97" s="116">
        <v>1</v>
      </c>
      <c r="C97" s="61" t="s">
        <v>32</v>
      </c>
      <c r="D97" s="69" t="s">
        <v>285</v>
      </c>
      <c r="E97" s="67">
        <v>1</v>
      </c>
      <c r="F97" s="457"/>
      <c r="G97" s="446"/>
      <c r="H97" s="456"/>
    </row>
    <row r="98" spans="3:8" ht="31.5">
      <c r="C98" s="16">
        <v>3</v>
      </c>
      <c r="D98" s="29" t="s">
        <v>107</v>
      </c>
      <c r="E98" s="16">
        <f>E99+E103+E110+E142+E157+E155</f>
        <v>30</v>
      </c>
      <c r="F98" s="102"/>
      <c r="G98" s="103"/>
      <c r="H98" s="104"/>
    </row>
    <row r="99" spans="1:8" s="186" customFormat="1" ht="31.5">
      <c r="A99" s="186">
        <v>1</v>
      </c>
      <c r="C99" s="191">
        <v>3.1</v>
      </c>
      <c r="D99" s="206" t="s">
        <v>132</v>
      </c>
      <c r="E99" s="187">
        <v>2</v>
      </c>
      <c r="F99" s="458" t="s">
        <v>617</v>
      </c>
      <c r="G99" s="447" t="s">
        <v>251</v>
      </c>
      <c r="H99" s="452" t="s">
        <v>722</v>
      </c>
    </row>
    <row r="100" spans="3:8" s="186" customFormat="1" ht="47.25" customHeight="1">
      <c r="C100" s="343"/>
      <c r="D100" s="207" t="s">
        <v>635</v>
      </c>
      <c r="E100" s="208"/>
      <c r="F100" s="458"/>
      <c r="G100" s="447"/>
      <c r="H100" s="452"/>
    </row>
    <row r="101" spans="3:8" s="186" customFormat="1" ht="47.25">
      <c r="C101" s="343"/>
      <c r="D101" s="207" t="s">
        <v>615</v>
      </c>
      <c r="E101" s="208"/>
      <c r="F101" s="458"/>
      <c r="G101" s="447"/>
      <c r="H101" s="452"/>
    </row>
    <row r="102" spans="3:8" s="186" customFormat="1" ht="15.75">
      <c r="C102" s="343"/>
      <c r="D102" s="207" t="s">
        <v>64</v>
      </c>
      <c r="E102" s="208"/>
      <c r="F102" s="458"/>
      <c r="G102" s="447"/>
      <c r="H102" s="452"/>
    </row>
    <row r="103" spans="1:8" ht="31.5">
      <c r="A103" s="10">
        <v>1</v>
      </c>
      <c r="C103" s="26">
        <v>3.2</v>
      </c>
      <c r="D103" s="27" t="s">
        <v>198</v>
      </c>
      <c r="E103" s="16">
        <f>E104+E107</f>
        <v>2</v>
      </c>
      <c r="F103" s="102"/>
      <c r="G103" s="103"/>
      <c r="H103" s="104"/>
    </row>
    <row r="104" spans="2:8" ht="31.5">
      <c r="B104" s="10">
        <v>1</v>
      </c>
      <c r="C104" s="22" t="s">
        <v>88</v>
      </c>
      <c r="D104" s="25" t="s">
        <v>208</v>
      </c>
      <c r="E104" s="22">
        <v>1</v>
      </c>
      <c r="F104" s="419" t="s">
        <v>268</v>
      </c>
      <c r="G104" s="317" t="s">
        <v>228</v>
      </c>
      <c r="H104" s="423" t="s">
        <v>581</v>
      </c>
    </row>
    <row r="105" spans="3:8" ht="31.5">
      <c r="C105" s="341"/>
      <c r="D105" s="7" t="s">
        <v>519</v>
      </c>
      <c r="E105" s="22"/>
      <c r="F105" s="419"/>
      <c r="G105" s="317"/>
      <c r="H105" s="423"/>
    </row>
    <row r="106" spans="3:8" ht="31.5">
      <c r="C106" s="341"/>
      <c r="D106" s="38" t="s">
        <v>520</v>
      </c>
      <c r="E106" s="28"/>
      <c r="F106" s="419"/>
      <c r="G106" s="317"/>
      <c r="H106" s="423"/>
    </row>
    <row r="107" spans="2:8" ht="47.25">
      <c r="B107" s="10">
        <v>1</v>
      </c>
      <c r="C107" s="22" t="s">
        <v>87</v>
      </c>
      <c r="D107" s="25" t="s">
        <v>572</v>
      </c>
      <c r="E107" s="22">
        <v>1</v>
      </c>
      <c r="F107" s="421" t="s">
        <v>280</v>
      </c>
      <c r="G107" s="424" t="s">
        <v>228</v>
      </c>
      <c r="H107" s="423" t="s">
        <v>581</v>
      </c>
    </row>
    <row r="108" spans="3:8" ht="31.5">
      <c r="C108" s="341"/>
      <c r="D108" s="7" t="s">
        <v>519</v>
      </c>
      <c r="E108" s="22"/>
      <c r="F108" s="421"/>
      <c r="G108" s="424"/>
      <c r="H108" s="423"/>
    </row>
    <row r="109" spans="3:8" ht="31.5">
      <c r="C109" s="341"/>
      <c r="D109" s="38" t="s">
        <v>520</v>
      </c>
      <c r="E109" s="16"/>
      <c r="F109" s="421"/>
      <c r="G109" s="424"/>
      <c r="H109" s="423"/>
    </row>
    <row r="110" spans="1:8" ht="31.5">
      <c r="A110" s="10">
        <v>1</v>
      </c>
      <c r="C110" s="56">
        <v>3.3</v>
      </c>
      <c r="D110" s="27" t="s">
        <v>86</v>
      </c>
      <c r="E110" s="26">
        <f>E111+E124+E121+E130+E133+E114+E117+E127+E138</f>
        <v>9</v>
      </c>
      <c r="F110" s="102"/>
      <c r="G110" s="103"/>
      <c r="H110" s="104"/>
    </row>
    <row r="111" spans="2:8" s="19" customFormat="1" ht="31.5">
      <c r="B111" s="19">
        <v>1</v>
      </c>
      <c r="C111" s="37" t="s">
        <v>33</v>
      </c>
      <c r="D111" s="31" t="s">
        <v>409</v>
      </c>
      <c r="E111" s="37">
        <v>0.5</v>
      </c>
      <c r="F111" s="442" t="s">
        <v>453</v>
      </c>
      <c r="G111" s="443" t="s">
        <v>229</v>
      </c>
      <c r="H111" s="455" t="s">
        <v>581</v>
      </c>
    </row>
    <row r="112" spans="3:8" s="19" customFormat="1" ht="31.5">
      <c r="C112" s="459"/>
      <c r="D112" s="45" t="s">
        <v>411</v>
      </c>
      <c r="E112" s="37"/>
      <c r="F112" s="442"/>
      <c r="G112" s="443"/>
      <c r="H112" s="455"/>
    </row>
    <row r="113" spans="3:8" s="19" customFormat="1" ht="31.5">
      <c r="C113" s="459"/>
      <c r="D113" s="181" t="s">
        <v>410</v>
      </c>
      <c r="E113" s="182"/>
      <c r="F113" s="442"/>
      <c r="G113" s="443"/>
      <c r="H113" s="455"/>
    </row>
    <row r="114" spans="2:8" ht="51.75" customHeight="1">
      <c r="B114" s="10">
        <v>1</v>
      </c>
      <c r="C114" s="22" t="s">
        <v>34</v>
      </c>
      <c r="D114" s="13" t="s">
        <v>286</v>
      </c>
      <c r="E114" s="22">
        <f>E115+E116</f>
        <v>2</v>
      </c>
      <c r="F114" s="421" t="s">
        <v>255</v>
      </c>
      <c r="G114" s="444" t="s">
        <v>229</v>
      </c>
      <c r="H114" s="423" t="s">
        <v>581</v>
      </c>
    </row>
    <row r="115" spans="3:8" ht="45.75" customHeight="1">
      <c r="C115" s="341"/>
      <c r="D115" s="7" t="s">
        <v>412</v>
      </c>
      <c r="E115" s="52">
        <v>1</v>
      </c>
      <c r="F115" s="421"/>
      <c r="G115" s="444"/>
      <c r="H115" s="423"/>
    </row>
    <row r="116" spans="3:8" ht="53.25" customHeight="1">
      <c r="C116" s="341"/>
      <c r="D116" s="7" t="s">
        <v>413</v>
      </c>
      <c r="E116" s="52">
        <v>1</v>
      </c>
      <c r="F116" s="421"/>
      <c r="G116" s="444"/>
      <c r="H116" s="423"/>
    </row>
    <row r="117" spans="2:8" ht="63.75" customHeight="1">
      <c r="B117" s="10">
        <v>1</v>
      </c>
      <c r="C117" s="22" t="s">
        <v>85</v>
      </c>
      <c r="D117" s="13" t="s">
        <v>287</v>
      </c>
      <c r="E117" s="22">
        <v>2</v>
      </c>
      <c r="F117" s="421" t="s">
        <v>517</v>
      </c>
      <c r="G117" s="424" t="s">
        <v>229</v>
      </c>
      <c r="H117" s="423" t="s">
        <v>581</v>
      </c>
    </row>
    <row r="118" spans="3:8" ht="29.25" customHeight="1">
      <c r="C118" s="341"/>
      <c r="D118" s="7" t="s">
        <v>522</v>
      </c>
      <c r="E118" s="22"/>
      <c r="F118" s="421"/>
      <c r="G118" s="424"/>
      <c r="H118" s="423"/>
    </row>
    <row r="119" spans="3:8" ht="29.25" customHeight="1">
      <c r="C119" s="341"/>
      <c r="D119" s="7" t="s">
        <v>554</v>
      </c>
      <c r="E119" s="22"/>
      <c r="F119" s="421"/>
      <c r="G119" s="424"/>
      <c r="H119" s="423"/>
    </row>
    <row r="120" spans="3:8" ht="29.25" customHeight="1">
      <c r="C120" s="341"/>
      <c r="D120" s="58" t="s">
        <v>555</v>
      </c>
      <c r="E120" s="16"/>
      <c r="F120" s="421"/>
      <c r="G120" s="424"/>
      <c r="H120" s="423"/>
    </row>
    <row r="121" spans="2:8" ht="31.5">
      <c r="B121" s="10">
        <v>1</v>
      </c>
      <c r="C121" s="22" t="s">
        <v>83</v>
      </c>
      <c r="D121" s="13" t="s">
        <v>209</v>
      </c>
      <c r="E121" s="22">
        <v>0.25</v>
      </c>
      <c r="F121" s="438" t="s">
        <v>281</v>
      </c>
      <c r="G121" s="443" t="s">
        <v>229</v>
      </c>
      <c r="H121" s="455" t="s">
        <v>581</v>
      </c>
    </row>
    <row r="122" spans="3:8" ht="15.75">
      <c r="C122" s="341"/>
      <c r="D122" s="7" t="s">
        <v>521</v>
      </c>
      <c r="E122" s="22"/>
      <c r="F122" s="438"/>
      <c r="G122" s="443"/>
      <c r="H122" s="455"/>
    </row>
    <row r="123" spans="3:8" ht="15.75">
      <c r="C123" s="341"/>
      <c r="D123" s="7" t="s">
        <v>84</v>
      </c>
      <c r="E123" s="16"/>
      <c r="F123" s="438"/>
      <c r="G123" s="443"/>
      <c r="H123" s="455"/>
    </row>
    <row r="124" spans="2:8" ht="31.5" customHeight="1">
      <c r="B124" s="10">
        <v>1</v>
      </c>
      <c r="C124" s="22" t="s">
        <v>210</v>
      </c>
      <c r="D124" s="25" t="s">
        <v>203</v>
      </c>
      <c r="E124" s="22">
        <f>E125+E126</f>
        <v>0.5</v>
      </c>
      <c r="F124" s="421" t="s">
        <v>573</v>
      </c>
      <c r="G124" s="424" t="s">
        <v>574</v>
      </c>
      <c r="H124" s="423" t="s">
        <v>581</v>
      </c>
    </row>
    <row r="125" spans="3:8" ht="47.25">
      <c r="C125" s="341"/>
      <c r="D125" s="7" t="s">
        <v>414</v>
      </c>
      <c r="E125" s="52">
        <v>0.25</v>
      </c>
      <c r="F125" s="421"/>
      <c r="G125" s="424"/>
      <c r="H125" s="423"/>
    </row>
    <row r="126" spans="3:8" ht="47.25">
      <c r="C126" s="341"/>
      <c r="D126" s="7" t="s">
        <v>415</v>
      </c>
      <c r="E126" s="52">
        <v>0.25</v>
      </c>
      <c r="F126" s="421"/>
      <c r="G126" s="424"/>
      <c r="H126" s="423"/>
    </row>
    <row r="127" spans="2:8" ht="49.5" customHeight="1">
      <c r="B127" s="10">
        <v>1</v>
      </c>
      <c r="C127" s="22" t="s">
        <v>211</v>
      </c>
      <c r="D127" s="25" t="s">
        <v>204</v>
      </c>
      <c r="E127" s="22">
        <f>E128+E129</f>
        <v>0.5</v>
      </c>
      <c r="F127" s="421" t="s">
        <v>346</v>
      </c>
      <c r="G127" s="443" t="s">
        <v>265</v>
      </c>
      <c r="H127" s="423" t="s">
        <v>581</v>
      </c>
    </row>
    <row r="128" spans="3:8" ht="47.25">
      <c r="C128" s="341"/>
      <c r="D128" s="7" t="s">
        <v>416</v>
      </c>
      <c r="E128" s="52">
        <v>0.25</v>
      </c>
      <c r="F128" s="421"/>
      <c r="G128" s="443"/>
      <c r="H128" s="423"/>
    </row>
    <row r="129" spans="3:8" ht="63">
      <c r="C129" s="341"/>
      <c r="D129" s="7" t="s">
        <v>417</v>
      </c>
      <c r="E129" s="52">
        <v>0.25</v>
      </c>
      <c r="F129" s="421"/>
      <c r="G129" s="443"/>
      <c r="H129" s="423"/>
    </row>
    <row r="130" spans="2:8" ht="39" customHeight="1">
      <c r="B130" s="10">
        <v>1</v>
      </c>
      <c r="C130" s="22" t="s">
        <v>199</v>
      </c>
      <c r="D130" s="13" t="s">
        <v>487</v>
      </c>
      <c r="E130" s="22">
        <v>0.25</v>
      </c>
      <c r="F130" s="421" t="s">
        <v>282</v>
      </c>
      <c r="G130" s="443" t="s">
        <v>229</v>
      </c>
      <c r="H130" s="423" t="s">
        <v>581</v>
      </c>
    </row>
    <row r="131" spans="3:8" ht="21" customHeight="1">
      <c r="C131" s="341"/>
      <c r="D131" s="7" t="s">
        <v>418</v>
      </c>
      <c r="E131" s="22"/>
      <c r="F131" s="421"/>
      <c r="G131" s="443"/>
      <c r="H131" s="423"/>
    </row>
    <row r="132" spans="3:8" ht="21" customHeight="1">
      <c r="C132" s="341"/>
      <c r="D132" s="7" t="s">
        <v>82</v>
      </c>
      <c r="E132" s="22"/>
      <c r="F132" s="421"/>
      <c r="G132" s="443"/>
      <c r="H132" s="423"/>
    </row>
    <row r="133" spans="2:8" ht="44.25" customHeight="1">
      <c r="B133" s="10">
        <v>1</v>
      </c>
      <c r="C133" s="22" t="s">
        <v>212</v>
      </c>
      <c r="D133" s="13" t="s">
        <v>133</v>
      </c>
      <c r="E133" s="22">
        <f>E134+E135+E136+E137</f>
        <v>2</v>
      </c>
      <c r="F133" s="419" t="s">
        <v>269</v>
      </c>
      <c r="G133" s="317" t="s">
        <v>232</v>
      </c>
      <c r="H133" s="423" t="s">
        <v>581</v>
      </c>
    </row>
    <row r="134" spans="3:8" ht="31.5">
      <c r="C134" s="341"/>
      <c r="D134" s="23" t="s">
        <v>166</v>
      </c>
      <c r="E134" s="52">
        <v>0.5</v>
      </c>
      <c r="F134" s="419"/>
      <c r="G134" s="317"/>
      <c r="H134" s="423"/>
    </row>
    <row r="135" spans="3:8" ht="31.5">
      <c r="C135" s="341"/>
      <c r="D135" s="7" t="s">
        <v>509</v>
      </c>
      <c r="E135" s="52">
        <v>0.25</v>
      </c>
      <c r="F135" s="419"/>
      <c r="G135" s="317"/>
      <c r="H135" s="423"/>
    </row>
    <row r="136" spans="3:8" ht="31.5">
      <c r="C136" s="341"/>
      <c r="D136" s="7" t="s">
        <v>510</v>
      </c>
      <c r="E136" s="52">
        <v>0.25</v>
      </c>
      <c r="F136" s="419"/>
      <c r="G136" s="317"/>
      <c r="H136" s="423"/>
    </row>
    <row r="137" spans="3:8" ht="47.25">
      <c r="C137" s="341"/>
      <c r="D137" s="7" t="s">
        <v>496</v>
      </c>
      <c r="E137" s="52">
        <v>1</v>
      </c>
      <c r="F137" s="419"/>
      <c r="G137" s="317"/>
      <c r="H137" s="423"/>
    </row>
    <row r="138" spans="2:8" s="85" customFormat="1" ht="18" customHeight="1">
      <c r="B138" s="85">
        <v>1</v>
      </c>
      <c r="C138" s="237" t="s">
        <v>213</v>
      </c>
      <c r="D138" s="82" t="s">
        <v>450</v>
      </c>
      <c r="E138" s="237">
        <v>1</v>
      </c>
      <c r="F138" s="448" t="s">
        <v>744</v>
      </c>
      <c r="G138" s="451" t="s">
        <v>233</v>
      </c>
      <c r="H138" s="451" t="s">
        <v>745</v>
      </c>
    </row>
    <row r="139" spans="3:8" s="85" customFormat="1" ht="63">
      <c r="C139" s="342"/>
      <c r="D139" s="7" t="s">
        <v>454</v>
      </c>
      <c r="E139" s="237"/>
      <c r="F139" s="448"/>
      <c r="G139" s="451"/>
      <c r="H139" s="451"/>
    </row>
    <row r="140" spans="3:8" s="85" customFormat="1" ht="67.5" customHeight="1">
      <c r="C140" s="342"/>
      <c r="D140" s="7" t="s">
        <v>455</v>
      </c>
      <c r="E140" s="237"/>
      <c r="F140" s="448"/>
      <c r="G140" s="451"/>
      <c r="H140" s="451"/>
    </row>
    <row r="141" spans="3:8" s="85" customFormat="1" ht="31.5">
      <c r="C141" s="342"/>
      <c r="D141" s="7" t="s">
        <v>456</v>
      </c>
      <c r="E141" s="237"/>
      <c r="F141" s="448"/>
      <c r="G141" s="451"/>
      <c r="H141" s="451"/>
    </row>
    <row r="142" spans="1:8" ht="31.5">
      <c r="A142" s="10">
        <v>1</v>
      </c>
      <c r="C142" s="56">
        <v>3.4</v>
      </c>
      <c r="D142" s="27" t="s">
        <v>108</v>
      </c>
      <c r="E142" s="16">
        <f>E143+E145+E151+E147</f>
        <v>6.5</v>
      </c>
      <c r="F142" s="102"/>
      <c r="G142" s="103"/>
      <c r="H142" s="104"/>
    </row>
    <row r="143" spans="2:8" ht="47.25" customHeight="1">
      <c r="B143" s="10">
        <v>1</v>
      </c>
      <c r="C143" s="22" t="s">
        <v>35</v>
      </c>
      <c r="D143" s="13" t="s">
        <v>358</v>
      </c>
      <c r="E143" s="22">
        <v>2</v>
      </c>
      <c r="F143" s="421" t="s">
        <v>359</v>
      </c>
      <c r="G143" s="317" t="s">
        <v>235</v>
      </c>
      <c r="H143" s="423" t="s">
        <v>748</v>
      </c>
    </row>
    <row r="144" spans="3:8" ht="144" customHeight="1">
      <c r="C144" s="22"/>
      <c r="D144" s="220" t="s">
        <v>687</v>
      </c>
      <c r="E144" s="16"/>
      <c r="F144" s="421"/>
      <c r="G144" s="317"/>
      <c r="H144" s="423"/>
    </row>
    <row r="145" spans="2:8" ht="31.5">
      <c r="B145" s="10">
        <v>1</v>
      </c>
      <c r="C145" s="22" t="s">
        <v>36</v>
      </c>
      <c r="D145" s="13" t="s">
        <v>361</v>
      </c>
      <c r="E145" s="22">
        <v>2</v>
      </c>
      <c r="F145" s="449" t="s">
        <v>360</v>
      </c>
      <c r="G145" s="317" t="s">
        <v>235</v>
      </c>
      <c r="H145" s="423" t="s">
        <v>748</v>
      </c>
    </row>
    <row r="146" spans="3:8" ht="147.75" customHeight="1">
      <c r="C146" s="22"/>
      <c r="D146" s="220" t="s">
        <v>688</v>
      </c>
      <c r="E146" s="16"/>
      <c r="F146" s="449"/>
      <c r="G146" s="317"/>
      <c r="H146" s="423"/>
    </row>
    <row r="147" spans="2:8" ht="31.5">
      <c r="B147" s="10">
        <v>1</v>
      </c>
      <c r="C147" s="37" t="s">
        <v>94</v>
      </c>
      <c r="D147" s="31" t="s">
        <v>527</v>
      </c>
      <c r="E147" s="37">
        <v>2</v>
      </c>
      <c r="F147" s="423" t="s">
        <v>689</v>
      </c>
      <c r="G147" s="348" t="s">
        <v>235</v>
      </c>
      <c r="H147" s="455" t="s">
        <v>581</v>
      </c>
    </row>
    <row r="148" spans="3:8" ht="15.75">
      <c r="C148" s="22"/>
      <c r="D148" s="45" t="s">
        <v>426</v>
      </c>
      <c r="E148" s="17"/>
      <c r="F148" s="423"/>
      <c r="G148" s="348"/>
      <c r="H148" s="455"/>
    </row>
    <row r="149" spans="3:8" ht="31.5">
      <c r="C149" s="22"/>
      <c r="D149" s="45" t="s">
        <v>427</v>
      </c>
      <c r="E149" s="17"/>
      <c r="F149" s="423"/>
      <c r="G149" s="348"/>
      <c r="H149" s="455"/>
    </row>
    <row r="150" spans="3:8" ht="15.75">
      <c r="C150" s="22"/>
      <c r="D150" s="45" t="s">
        <v>374</v>
      </c>
      <c r="E150" s="17"/>
      <c r="F150" s="423"/>
      <c r="G150" s="348"/>
      <c r="H150" s="455"/>
    </row>
    <row r="151" spans="2:8" ht="35.25" customHeight="1">
      <c r="B151" s="10">
        <v>1</v>
      </c>
      <c r="C151" s="22" t="s">
        <v>99</v>
      </c>
      <c r="D151" s="21" t="s">
        <v>123</v>
      </c>
      <c r="E151" s="22">
        <v>0.5</v>
      </c>
      <c r="F151" s="448" t="s">
        <v>270</v>
      </c>
      <c r="G151" s="423" t="s">
        <v>234</v>
      </c>
      <c r="H151" s="423" t="s">
        <v>581</v>
      </c>
    </row>
    <row r="152" spans="3:8" ht="15.75">
      <c r="C152" s="341"/>
      <c r="D152" s="7" t="s">
        <v>419</v>
      </c>
      <c r="E152" s="22"/>
      <c r="F152" s="448"/>
      <c r="G152" s="423"/>
      <c r="H152" s="423"/>
    </row>
    <row r="153" spans="3:8" ht="15.75">
      <c r="C153" s="341"/>
      <c r="D153" s="7" t="s">
        <v>445</v>
      </c>
      <c r="E153" s="22"/>
      <c r="F153" s="448"/>
      <c r="G153" s="423"/>
      <c r="H153" s="423"/>
    </row>
    <row r="154" spans="3:8" ht="15.75">
      <c r="C154" s="341"/>
      <c r="D154" s="7" t="s">
        <v>438</v>
      </c>
      <c r="E154" s="16"/>
      <c r="F154" s="448"/>
      <c r="G154" s="423"/>
      <c r="H154" s="423"/>
    </row>
    <row r="155" spans="1:8" ht="67.5" customHeight="1">
      <c r="A155" s="10">
        <v>1</v>
      </c>
      <c r="C155" s="26">
        <v>3.5</v>
      </c>
      <c r="D155" s="27" t="s">
        <v>81</v>
      </c>
      <c r="E155" s="26">
        <v>0.5</v>
      </c>
      <c r="F155" s="425" t="s">
        <v>575</v>
      </c>
      <c r="G155" s="429" t="s">
        <v>236</v>
      </c>
      <c r="H155" s="423" t="s">
        <v>748</v>
      </c>
    </row>
    <row r="156" spans="3:8" ht="101.25" customHeight="1">
      <c r="C156" s="22"/>
      <c r="D156" s="244" t="s">
        <v>704</v>
      </c>
      <c r="E156" s="16"/>
      <c r="F156" s="419"/>
      <c r="G156" s="317"/>
      <c r="H156" s="423"/>
    </row>
    <row r="157" spans="1:8" ht="31.5">
      <c r="A157" s="10">
        <v>1</v>
      </c>
      <c r="C157" s="57">
        <v>3.6</v>
      </c>
      <c r="D157" s="2" t="s">
        <v>256</v>
      </c>
      <c r="E157" s="16">
        <v>10</v>
      </c>
      <c r="F157" s="100" t="s">
        <v>227</v>
      </c>
      <c r="G157" s="101" t="s">
        <v>5</v>
      </c>
      <c r="H157" s="108" t="s">
        <v>5</v>
      </c>
    </row>
    <row r="158" spans="3:8" ht="31.5">
      <c r="C158" s="16">
        <v>4</v>
      </c>
      <c r="D158" s="29" t="s">
        <v>80</v>
      </c>
      <c r="E158" s="16">
        <f>E159+E169+E172+E179</f>
        <v>6</v>
      </c>
      <c r="F158" s="102"/>
      <c r="G158" s="103"/>
      <c r="H158" s="104"/>
    </row>
    <row r="159" spans="1:8" ht="31.5">
      <c r="A159" s="10">
        <v>1</v>
      </c>
      <c r="C159" s="56">
        <v>4.1</v>
      </c>
      <c r="D159" s="27" t="s">
        <v>79</v>
      </c>
      <c r="E159" s="16">
        <f>E160+E163+E166</f>
        <v>3</v>
      </c>
      <c r="F159" s="102"/>
      <c r="G159" s="103"/>
      <c r="H159" s="104"/>
    </row>
    <row r="160" spans="2:8" ht="47.25" customHeight="1">
      <c r="B160" s="10">
        <v>1</v>
      </c>
      <c r="C160" s="22" t="s">
        <v>78</v>
      </c>
      <c r="D160" s="25" t="s">
        <v>109</v>
      </c>
      <c r="E160" s="22">
        <v>0.5</v>
      </c>
      <c r="F160" s="419" t="s">
        <v>378</v>
      </c>
      <c r="G160" s="429" t="s">
        <v>379</v>
      </c>
      <c r="H160" s="423" t="s">
        <v>581</v>
      </c>
    </row>
    <row r="161" spans="3:8" ht="30" customHeight="1">
      <c r="C161" s="308"/>
      <c r="D161" s="7" t="s">
        <v>186</v>
      </c>
      <c r="E161" s="28"/>
      <c r="F161" s="419"/>
      <c r="G161" s="317"/>
      <c r="H161" s="423"/>
    </row>
    <row r="162" spans="3:8" ht="30" customHeight="1">
      <c r="C162" s="308"/>
      <c r="D162" s="7" t="s">
        <v>31</v>
      </c>
      <c r="E162" s="28"/>
      <c r="F162" s="419"/>
      <c r="G162" s="317"/>
      <c r="H162" s="423"/>
    </row>
    <row r="163" spans="2:8" ht="46.5" customHeight="1">
      <c r="B163" s="10">
        <v>1</v>
      </c>
      <c r="C163" s="22" t="s">
        <v>77</v>
      </c>
      <c r="D163" s="31" t="s">
        <v>112</v>
      </c>
      <c r="E163" s="22">
        <v>1</v>
      </c>
      <c r="F163" s="419" t="s">
        <v>381</v>
      </c>
      <c r="G163" s="429" t="s">
        <v>380</v>
      </c>
      <c r="H163" s="423" t="s">
        <v>581</v>
      </c>
    </row>
    <row r="164" spans="3:8" ht="30" customHeight="1">
      <c r="C164" s="308"/>
      <c r="D164" s="7" t="s">
        <v>150</v>
      </c>
      <c r="E164" s="28"/>
      <c r="F164" s="419"/>
      <c r="G164" s="317"/>
      <c r="H164" s="423"/>
    </row>
    <row r="165" spans="3:8" ht="30" customHeight="1">
      <c r="C165" s="308"/>
      <c r="D165" s="7" t="s">
        <v>31</v>
      </c>
      <c r="E165" s="28"/>
      <c r="F165" s="419"/>
      <c r="G165" s="317"/>
      <c r="H165" s="423"/>
    </row>
    <row r="166" spans="2:8" ht="31.5">
      <c r="B166" s="10">
        <v>1</v>
      </c>
      <c r="C166" s="22" t="s">
        <v>110</v>
      </c>
      <c r="D166" s="25" t="s">
        <v>111</v>
      </c>
      <c r="E166" s="22">
        <f>E167+E168</f>
        <v>1.5</v>
      </c>
      <c r="F166" s="419" t="s">
        <v>543</v>
      </c>
      <c r="G166" s="317" t="s">
        <v>382</v>
      </c>
      <c r="H166" s="423" t="s">
        <v>581</v>
      </c>
    </row>
    <row r="167" spans="3:8" ht="46.5" customHeight="1">
      <c r="C167" s="308"/>
      <c r="D167" s="7" t="s">
        <v>170</v>
      </c>
      <c r="E167" s="52">
        <v>0.5</v>
      </c>
      <c r="F167" s="419"/>
      <c r="G167" s="317"/>
      <c r="H167" s="423"/>
    </row>
    <row r="168" spans="3:8" ht="31.5">
      <c r="C168" s="308"/>
      <c r="D168" s="7" t="s">
        <v>557</v>
      </c>
      <c r="E168" s="52">
        <v>1</v>
      </c>
      <c r="F168" s="419"/>
      <c r="G168" s="317"/>
      <c r="H168" s="423"/>
    </row>
    <row r="169" spans="1:8" s="227" customFormat="1" ht="15.75" customHeight="1">
      <c r="A169" s="227">
        <v>1</v>
      </c>
      <c r="C169" s="467">
        <v>4.2</v>
      </c>
      <c r="D169" s="468" t="s">
        <v>640</v>
      </c>
      <c r="E169" s="230">
        <v>1</v>
      </c>
      <c r="F169" s="469" t="s">
        <v>654</v>
      </c>
      <c r="G169" s="470" t="s">
        <v>644</v>
      </c>
      <c r="H169" s="470" t="s">
        <v>645</v>
      </c>
    </row>
    <row r="170" spans="3:8" s="227" customFormat="1" ht="15.75">
      <c r="C170" s="471"/>
      <c r="D170" s="472" t="s">
        <v>653</v>
      </c>
      <c r="E170" s="473"/>
      <c r="F170" s="469"/>
      <c r="G170" s="470"/>
      <c r="H170" s="470"/>
    </row>
    <row r="171" spans="3:8" s="227" customFormat="1" ht="15.75">
      <c r="C171" s="471"/>
      <c r="D171" s="472" t="s">
        <v>642</v>
      </c>
      <c r="E171" s="473"/>
      <c r="F171" s="469"/>
      <c r="G171" s="470"/>
      <c r="H171" s="470"/>
    </row>
    <row r="172" spans="1:8" ht="15.75">
      <c r="A172" s="10">
        <v>1</v>
      </c>
      <c r="C172" s="56">
        <v>4.3</v>
      </c>
      <c r="D172" s="27" t="s">
        <v>76</v>
      </c>
      <c r="E172" s="26">
        <f>E173+E176</f>
        <v>1</v>
      </c>
      <c r="F172" s="102"/>
      <c r="G172" s="103"/>
      <c r="H172" s="104"/>
    </row>
    <row r="173" spans="2:8" ht="31.5">
      <c r="B173" s="10">
        <v>1</v>
      </c>
      <c r="C173" s="22" t="s">
        <v>75</v>
      </c>
      <c r="D173" s="25" t="s">
        <v>74</v>
      </c>
      <c r="E173" s="22">
        <v>0.5</v>
      </c>
      <c r="F173" s="421" t="s">
        <v>338</v>
      </c>
      <c r="G173" s="424" t="s">
        <v>231</v>
      </c>
      <c r="H173" s="423" t="s">
        <v>581</v>
      </c>
    </row>
    <row r="174" spans="3:8" ht="29.25" customHeight="1">
      <c r="C174" s="308"/>
      <c r="D174" s="7" t="s">
        <v>458</v>
      </c>
      <c r="E174" s="16"/>
      <c r="F174" s="421"/>
      <c r="G174" s="424"/>
      <c r="H174" s="423"/>
    </row>
    <row r="175" spans="3:8" ht="29.25" customHeight="1">
      <c r="C175" s="308"/>
      <c r="D175" s="7" t="s">
        <v>73</v>
      </c>
      <c r="E175" s="16"/>
      <c r="F175" s="421"/>
      <c r="G175" s="424"/>
      <c r="H175" s="423"/>
    </row>
    <row r="176" spans="2:8" ht="39.75" customHeight="1">
      <c r="B176" s="10">
        <v>1</v>
      </c>
      <c r="C176" s="22" t="s">
        <v>72</v>
      </c>
      <c r="D176" s="25" t="s">
        <v>327</v>
      </c>
      <c r="E176" s="22">
        <v>0.5</v>
      </c>
      <c r="F176" s="425" t="s">
        <v>344</v>
      </c>
      <c r="G176" s="317" t="s">
        <v>247</v>
      </c>
      <c r="H176" s="423" t="s">
        <v>581</v>
      </c>
    </row>
    <row r="177" spans="3:8" ht="22.5" customHeight="1">
      <c r="C177" s="308"/>
      <c r="D177" s="7" t="s">
        <v>169</v>
      </c>
      <c r="E177" s="28"/>
      <c r="F177" s="419"/>
      <c r="G177" s="317"/>
      <c r="H177" s="423"/>
    </row>
    <row r="178" spans="3:8" ht="22.5" customHeight="1">
      <c r="C178" s="308"/>
      <c r="D178" s="7" t="s">
        <v>64</v>
      </c>
      <c r="E178" s="28"/>
      <c r="F178" s="419"/>
      <c r="G178" s="317"/>
      <c r="H178" s="423"/>
    </row>
    <row r="179" spans="1:8" ht="55.5" customHeight="1">
      <c r="A179" s="10">
        <v>1</v>
      </c>
      <c r="C179" s="32">
        <v>4.4</v>
      </c>
      <c r="D179" s="29" t="s">
        <v>457</v>
      </c>
      <c r="E179" s="16">
        <v>1</v>
      </c>
      <c r="F179" s="425" t="s">
        <v>655</v>
      </c>
      <c r="G179" s="348" t="s">
        <v>656</v>
      </c>
      <c r="H179" s="423" t="s">
        <v>736</v>
      </c>
    </row>
    <row r="180" spans="3:8" ht="39.75" customHeight="1">
      <c r="C180" s="308"/>
      <c r="D180" s="7" t="s">
        <v>384</v>
      </c>
      <c r="E180" s="28"/>
      <c r="F180" s="419"/>
      <c r="G180" s="348"/>
      <c r="H180" s="423"/>
    </row>
    <row r="181" spans="3:8" ht="39.75" customHeight="1">
      <c r="C181" s="308"/>
      <c r="D181" s="7" t="s">
        <v>385</v>
      </c>
      <c r="E181" s="28"/>
      <c r="F181" s="419"/>
      <c r="G181" s="348"/>
      <c r="H181" s="423"/>
    </row>
    <row r="182" spans="3:8" ht="21" customHeight="1">
      <c r="C182" s="16">
        <v>5</v>
      </c>
      <c r="D182" s="29" t="s">
        <v>547</v>
      </c>
      <c r="E182" s="16">
        <f>SUM(E196,E183,E186,E199,E205,E202)</f>
        <v>12</v>
      </c>
      <c r="F182" s="102"/>
      <c r="G182" s="103"/>
      <c r="H182" s="104"/>
    </row>
    <row r="183" spans="1:8" ht="47.25">
      <c r="A183" s="10">
        <v>1</v>
      </c>
      <c r="C183" s="56">
        <v>5.1</v>
      </c>
      <c r="D183" s="27" t="s">
        <v>316</v>
      </c>
      <c r="E183" s="26">
        <f>E184+E185</f>
        <v>0.5</v>
      </c>
      <c r="F183" s="419" t="s">
        <v>315</v>
      </c>
      <c r="G183" s="317" t="s">
        <v>245</v>
      </c>
      <c r="H183" s="423" t="s">
        <v>581</v>
      </c>
    </row>
    <row r="184" spans="3:8" ht="31.5">
      <c r="C184" s="308"/>
      <c r="D184" s="7" t="s">
        <v>537</v>
      </c>
      <c r="E184" s="22">
        <v>0.25</v>
      </c>
      <c r="F184" s="419"/>
      <c r="G184" s="317"/>
      <c r="H184" s="423"/>
    </row>
    <row r="185" spans="3:8" ht="31.5">
      <c r="C185" s="308"/>
      <c r="D185" s="7" t="s">
        <v>538</v>
      </c>
      <c r="E185" s="22">
        <v>0.25</v>
      </c>
      <c r="F185" s="419"/>
      <c r="G185" s="317"/>
      <c r="H185" s="423"/>
    </row>
    <row r="186" spans="1:8" ht="15.75">
      <c r="A186" s="10">
        <v>1</v>
      </c>
      <c r="C186" s="56">
        <v>5.2</v>
      </c>
      <c r="D186" s="27" t="s">
        <v>71</v>
      </c>
      <c r="E186" s="16">
        <f>SUM(E187,E190,E193)</f>
        <v>2</v>
      </c>
      <c r="F186" s="102"/>
      <c r="G186" s="103"/>
      <c r="H186" s="104"/>
    </row>
    <row r="187" spans="3:8" ht="60">
      <c r="C187" s="214" t="s">
        <v>308</v>
      </c>
      <c r="D187" s="245" t="s">
        <v>648</v>
      </c>
      <c r="E187" s="22">
        <v>0.5</v>
      </c>
      <c r="F187" s="236" t="s">
        <v>651</v>
      </c>
      <c r="G187" s="246" t="s">
        <v>652</v>
      </c>
      <c r="H187" s="238" t="s">
        <v>604</v>
      </c>
    </row>
    <row r="188" spans="3:8" ht="23.25" customHeight="1">
      <c r="C188" s="416"/>
      <c r="D188" s="41" t="s">
        <v>649</v>
      </c>
      <c r="E188" s="16"/>
      <c r="F188" s="102"/>
      <c r="G188" s="103"/>
      <c r="H188" s="104"/>
    </row>
    <row r="189" spans="3:8" ht="23.25" customHeight="1">
      <c r="C189" s="417"/>
      <c r="D189" s="41" t="s">
        <v>650</v>
      </c>
      <c r="E189" s="16"/>
      <c r="F189" s="102"/>
      <c r="G189" s="103"/>
      <c r="H189" s="104"/>
    </row>
    <row r="190" spans="2:8" ht="31.5">
      <c r="B190" s="10">
        <v>1</v>
      </c>
      <c r="C190" s="22" t="s">
        <v>308</v>
      </c>
      <c r="D190" s="25" t="s">
        <v>70</v>
      </c>
      <c r="E190" s="22">
        <v>0.5</v>
      </c>
      <c r="F190" s="419" t="s">
        <v>273</v>
      </c>
      <c r="G190" s="317" t="s">
        <v>242</v>
      </c>
      <c r="H190" s="423" t="s">
        <v>581</v>
      </c>
    </row>
    <row r="191" spans="3:8" ht="24.75" customHeight="1">
      <c r="C191" s="308"/>
      <c r="D191" s="7" t="s">
        <v>186</v>
      </c>
      <c r="E191" s="28"/>
      <c r="F191" s="419"/>
      <c r="G191" s="317"/>
      <c r="H191" s="423"/>
    </row>
    <row r="192" spans="3:8" ht="24.75" customHeight="1">
      <c r="C192" s="308"/>
      <c r="D192" s="7" t="s">
        <v>31</v>
      </c>
      <c r="E192" s="28"/>
      <c r="F192" s="419"/>
      <c r="G192" s="317"/>
      <c r="H192" s="423"/>
    </row>
    <row r="193" spans="2:8" ht="40.5" customHeight="1">
      <c r="B193" s="10">
        <v>1</v>
      </c>
      <c r="C193" s="22" t="s">
        <v>309</v>
      </c>
      <c r="D193" s="25" t="s">
        <v>69</v>
      </c>
      <c r="E193" s="22">
        <v>1</v>
      </c>
      <c r="F193" s="419" t="s">
        <v>576</v>
      </c>
      <c r="G193" s="425" t="s">
        <v>577</v>
      </c>
      <c r="H193" s="423" t="s">
        <v>581</v>
      </c>
    </row>
    <row r="194" spans="3:8" ht="81" customHeight="1">
      <c r="C194" s="308"/>
      <c r="D194" s="41" t="s">
        <v>578</v>
      </c>
      <c r="E194" s="22"/>
      <c r="F194" s="419"/>
      <c r="G194" s="419"/>
      <c r="H194" s="423"/>
    </row>
    <row r="195" spans="3:8" ht="81" customHeight="1">
      <c r="C195" s="308"/>
      <c r="D195" s="41" t="s">
        <v>579</v>
      </c>
      <c r="E195" s="22"/>
      <c r="F195" s="419"/>
      <c r="G195" s="419"/>
      <c r="H195" s="423"/>
    </row>
    <row r="196" spans="1:8" ht="31.5" customHeight="1">
      <c r="A196" s="10">
        <v>1</v>
      </c>
      <c r="C196" s="56">
        <v>5.3</v>
      </c>
      <c r="D196" s="2" t="s">
        <v>145</v>
      </c>
      <c r="E196" s="16">
        <f>E197+E198</f>
        <v>1</v>
      </c>
      <c r="F196" s="419" t="s">
        <v>244</v>
      </c>
      <c r="G196" s="429" t="s">
        <v>258</v>
      </c>
      <c r="H196" s="456" t="s">
        <v>581</v>
      </c>
    </row>
    <row r="197" spans="3:8" ht="63">
      <c r="C197" s="315"/>
      <c r="D197" s="41" t="s">
        <v>536</v>
      </c>
      <c r="E197" s="22">
        <v>0.5</v>
      </c>
      <c r="F197" s="419"/>
      <c r="G197" s="317"/>
      <c r="H197" s="456"/>
    </row>
    <row r="198" spans="3:8" s="117" customFormat="1" ht="47.25">
      <c r="C198" s="316"/>
      <c r="D198" s="41" t="s">
        <v>185</v>
      </c>
      <c r="E198" s="22">
        <v>0.5</v>
      </c>
      <c r="F198" s="419"/>
      <c r="G198" s="317"/>
      <c r="H198" s="456"/>
    </row>
    <row r="199" spans="1:8" ht="31.5">
      <c r="A199" s="10">
        <v>1</v>
      </c>
      <c r="C199" s="32">
        <v>5.4</v>
      </c>
      <c r="D199" s="30" t="s">
        <v>41</v>
      </c>
      <c r="E199" s="16">
        <v>0.5</v>
      </c>
      <c r="F199" s="419" t="s">
        <v>345</v>
      </c>
      <c r="G199" s="429" t="s">
        <v>312</v>
      </c>
      <c r="H199" s="423" t="s">
        <v>581</v>
      </c>
    </row>
    <row r="200" spans="3:8" ht="63">
      <c r="C200" s="308"/>
      <c r="D200" s="45" t="s">
        <v>310</v>
      </c>
      <c r="E200" s="16"/>
      <c r="F200" s="419"/>
      <c r="G200" s="317"/>
      <c r="H200" s="423"/>
    </row>
    <row r="201" spans="3:8" ht="63">
      <c r="C201" s="308"/>
      <c r="D201" s="45" t="s">
        <v>311</v>
      </c>
      <c r="E201" s="16"/>
      <c r="F201" s="419"/>
      <c r="G201" s="317"/>
      <c r="H201" s="423"/>
    </row>
    <row r="202" spans="1:8" ht="31.5" customHeight="1">
      <c r="A202" s="10">
        <v>1</v>
      </c>
      <c r="C202" s="16">
        <v>5.5</v>
      </c>
      <c r="D202" s="247" t="s">
        <v>386</v>
      </c>
      <c r="E202" s="16">
        <v>2</v>
      </c>
      <c r="F202" s="266" t="s">
        <v>759</v>
      </c>
      <c r="G202" s="264" t="s">
        <v>493</v>
      </c>
      <c r="H202" s="348" t="s">
        <v>352</v>
      </c>
    </row>
    <row r="203" spans="3:8" ht="31.5">
      <c r="C203" s="256"/>
      <c r="D203" s="466" t="s">
        <v>756</v>
      </c>
      <c r="E203" s="52">
        <v>1</v>
      </c>
      <c r="F203" s="267"/>
      <c r="G203" s="272"/>
      <c r="H203" s="348"/>
    </row>
    <row r="204" spans="3:8" ht="31.5">
      <c r="C204" s="257"/>
      <c r="D204" s="466" t="s">
        <v>757</v>
      </c>
      <c r="E204" s="52">
        <v>1</v>
      </c>
      <c r="F204" s="267"/>
      <c r="G204" s="265"/>
      <c r="H204" s="348"/>
    </row>
    <row r="205" spans="1:8" ht="31.5">
      <c r="A205" s="10">
        <v>1</v>
      </c>
      <c r="C205" s="56">
        <v>5.6</v>
      </c>
      <c r="D205" s="27" t="s">
        <v>68</v>
      </c>
      <c r="E205" s="26">
        <v>6</v>
      </c>
      <c r="F205" s="421" t="s">
        <v>227</v>
      </c>
      <c r="G205" s="424" t="s">
        <v>5</v>
      </c>
      <c r="H205" s="423" t="s">
        <v>581</v>
      </c>
    </row>
    <row r="206" spans="2:8" ht="31.5">
      <c r="B206" s="10">
        <v>1</v>
      </c>
      <c r="C206" s="61" t="s">
        <v>559</v>
      </c>
      <c r="D206" s="118" t="s">
        <v>183</v>
      </c>
      <c r="E206" s="119">
        <v>1</v>
      </c>
      <c r="F206" s="421"/>
      <c r="G206" s="424"/>
      <c r="H206" s="423"/>
    </row>
    <row r="207" spans="2:8" ht="31.5">
      <c r="B207" s="10">
        <v>1</v>
      </c>
      <c r="C207" s="61" t="s">
        <v>560</v>
      </c>
      <c r="D207" s="118" t="s">
        <v>175</v>
      </c>
      <c r="E207" s="119">
        <v>1</v>
      </c>
      <c r="F207" s="421"/>
      <c r="G207" s="424"/>
      <c r="H207" s="423"/>
    </row>
    <row r="208" spans="2:8" ht="31.5">
      <c r="B208" s="10">
        <v>1</v>
      </c>
      <c r="C208" s="61" t="s">
        <v>561</v>
      </c>
      <c r="D208" s="120" t="s">
        <v>176</v>
      </c>
      <c r="E208" s="119">
        <v>1</v>
      </c>
      <c r="F208" s="421"/>
      <c r="G208" s="424"/>
      <c r="H208" s="423"/>
    </row>
    <row r="209" spans="2:8" ht="31.5">
      <c r="B209" s="10">
        <v>1</v>
      </c>
      <c r="C209" s="61" t="s">
        <v>562</v>
      </c>
      <c r="D209" s="118" t="s">
        <v>177</v>
      </c>
      <c r="E209" s="119">
        <v>1</v>
      </c>
      <c r="F209" s="421"/>
      <c r="G209" s="424"/>
      <c r="H209" s="423"/>
    </row>
    <row r="210" spans="2:8" ht="15.75">
      <c r="B210" s="10">
        <v>1</v>
      </c>
      <c r="C210" s="61" t="s">
        <v>563</v>
      </c>
      <c r="D210" s="121" t="s">
        <v>387</v>
      </c>
      <c r="E210" s="119">
        <v>1</v>
      </c>
      <c r="F210" s="421"/>
      <c r="G210" s="424"/>
      <c r="H210" s="423"/>
    </row>
    <row r="211" spans="2:8" ht="47.25">
      <c r="B211" s="10">
        <v>1</v>
      </c>
      <c r="C211" s="61" t="s">
        <v>564</v>
      </c>
      <c r="D211" s="118" t="s">
        <v>184</v>
      </c>
      <c r="E211" s="119">
        <v>1</v>
      </c>
      <c r="F211" s="421"/>
      <c r="G211" s="424"/>
      <c r="H211" s="423"/>
    </row>
    <row r="212" spans="3:8" ht="15.75">
      <c r="C212" s="16">
        <v>6</v>
      </c>
      <c r="D212" s="29" t="s">
        <v>67</v>
      </c>
      <c r="E212" s="16">
        <f>E213+E230+E220+E223+E247+E216+E232+E234+E238+E243</f>
        <v>12</v>
      </c>
      <c r="F212" s="102"/>
      <c r="G212" s="103"/>
      <c r="H212" s="104"/>
    </row>
    <row r="213" spans="1:8" ht="48.75" customHeight="1">
      <c r="A213" s="10">
        <v>1</v>
      </c>
      <c r="C213" s="56">
        <v>6.1</v>
      </c>
      <c r="D213" s="27" t="s">
        <v>42</v>
      </c>
      <c r="E213" s="16">
        <v>1</v>
      </c>
      <c r="F213" s="419" t="s">
        <v>274</v>
      </c>
      <c r="G213" s="317" t="s">
        <v>241</v>
      </c>
      <c r="H213" s="423" t="s">
        <v>581</v>
      </c>
    </row>
    <row r="214" spans="3:8" ht="28.5" customHeight="1">
      <c r="C214" s="308"/>
      <c r="D214" s="7" t="s">
        <v>150</v>
      </c>
      <c r="E214" s="28"/>
      <c r="F214" s="419"/>
      <c r="G214" s="317"/>
      <c r="H214" s="423"/>
    </row>
    <row r="215" spans="3:8" ht="28.5" customHeight="1">
      <c r="C215" s="308"/>
      <c r="D215" s="7" t="s">
        <v>31</v>
      </c>
      <c r="E215" s="28"/>
      <c r="F215" s="419"/>
      <c r="G215" s="317"/>
      <c r="H215" s="423"/>
    </row>
    <row r="216" spans="1:14" s="6" customFormat="1" ht="41.25" customHeight="1">
      <c r="A216" s="6">
        <v>1</v>
      </c>
      <c r="C216" s="54">
        <v>6.2</v>
      </c>
      <c r="D216" s="2" t="s">
        <v>97</v>
      </c>
      <c r="E216" s="1">
        <v>1</v>
      </c>
      <c r="F216" s="419" t="s">
        <v>275</v>
      </c>
      <c r="G216" s="317" t="s">
        <v>241</v>
      </c>
      <c r="H216" s="348" t="s">
        <v>581</v>
      </c>
      <c r="I216" s="5"/>
      <c r="J216" s="5"/>
      <c r="K216" s="5"/>
      <c r="L216" s="5"/>
      <c r="M216" s="5"/>
      <c r="N216" s="5"/>
    </row>
    <row r="217" spans="3:14" s="6" customFormat="1" ht="31.5">
      <c r="C217" s="292"/>
      <c r="D217" s="14" t="s">
        <v>324</v>
      </c>
      <c r="E217" s="1"/>
      <c r="F217" s="419"/>
      <c r="G217" s="317"/>
      <c r="H217" s="348"/>
      <c r="I217" s="5"/>
      <c r="J217" s="5"/>
      <c r="K217" s="5"/>
      <c r="L217" s="5"/>
      <c r="M217" s="5"/>
      <c r="N217" s="5"/>
    </row>
    <row r="218" spans="3:14" s="6" customFormat="1" ht="47.25">
      <c r="C218" s="292"/>
      <c r="D218" s="14" t="s">
        <v>459</v>
      </c>
      <c r="E218" s="1"/>
      <c r="F218" s="419"/>
      <c r="G218" s="317"/>
      <c r="H218" s="348"/>
      <c r="I218" s="5"/>
      <c r="J218" s="5"/>
      <c r="K218" s="5"/>
      <c r="L218" s="5"/>
      <c r="M218" s="5"/>
      <c r="N218" s="5"/>
    </row>
    <row r="219" spans="3:14" s="6" customFormat="1" ht="31.5">
      <c r="C219" s="292"/>
      <c r="D219" s="14" t="s">
        <v>461</v>
      </c>
      <c r="E219" s="1"/>
      <c r="F219" s="419"/>
      <c r="G219" s="317"/>
      <c r="H219" s="348"/>
      <c r="I219" s="5"/>
      <c r="J219" s="5"/>
      <c r="K219" s="5"/>
      <c r="L219" s="5"/>
      <c r="M219" s="5"/>
      <c r="N219" s="5"/>
    </row>
    <row r="220" spans="1:8" s="72" customFormat="1" ht="45" customHeight="1">
      <c r="A220" s="72">
        <v>1</v>
      </c>
      <c r="C220" s="70">
        <v>6.3</v>
      </c>
      <c r="D220" s="51" t="s">
        <v>396</v>
      </c>
      <c r="E220" s="64">
        <v>1</v>
      </c>
      <c r="F220" s="436" t="s">
        <v>369</v>
      </c>
      <c r="G220" s="422" t="s">
        <v>630</v>
      </c>
      <c r="H220" s="460" t="s">
        <v>581</v>
      </c>
    </row>
    <row r="221" spans="3:8" s="72" customFormat="1" ht="31.5">
      <c r="C221" s="307"/>
      <c r="D221" s="74" t="s">
        <v>397</v>
      </c>
      <c r="E221" s="71"/>
      <c r="F221" s="436"/>
      <c r="G221" s="422"/>
      <c r="H221" s="460"/>
    </row>
    <row r="222" spans="3:8" s="72" customFormat="1" ht="31.5">
      <c r="C222" s="307"/>
      <c r="D222" s="74" t="s">
        <v>398</v>
      </c>
      <c r="E222" s="71"/>
      <c r="F222" s="436"/>
      <c r="G222" s="422"/>
      <c r="H222" s="460"/>
    </row>
    <row r="223" spans="1:8" ht="31.5">
      <c r="A223" s="10">
        <v>1</v>
      </c>
      <c r="C223" s="32">
        <v>6.4</v>
      </c>
      <c r="D223" s="29" t="s">
        <v>119</v>
      </c>
      <c r="E223" s="16">
        <f>E224+E227</f>
        <v>1</v>
      </c>
      <c r="F223" s="102"/>
      <c r="G223" s="103"/>
      <c r="H223" s="104"/>
    </row>
    <row r="224" spans="2:8" ht="32.25" customHeight="1">
      <c r="B224" s="10">
        <v>1</v>
      </c>
      <c r="C224" s="11" t="s">
        <v>120</v>
      </c>
      <c r="D224" s="13" t="s">
        <v>121</v>
      </c>
      <c r="E224" s="11">
        <v>0.5</v>
      </c>
      <c r="F224" s="435" t="s">
        <v>628</v>
      </c>
      <c r="G224" s="424" t="s">
        <v>629</v>
      </c>
      <c r="H224" s="423" t="s">
        <v>352</v>
      </c>
    </row>
    <row r="225" spans="3:8" ht="54.75" customHeight="1">
      <c r="C225" s="11"/>
      <c r="D225" s="7" t="s">
        <v>422</v>
      </c>
      <c r="E225" s="11"/>
      <c r="F225" s="435"/>
      <c r="G225" s="424"/>
      <c r="H225" s="423"/>
    </row>
    <row r="226" spans="3:8" ht="48" customHeight="1">
      <c r="C226" s="11"/>
      <c r="D226" s="7" t="s">
        <v>424</v>
      </c>
      <c r="E226" s="11"/>
      <c r="F226" s="435"/>
      <c r="G226" s="424"/>
      <c r="H226" s="423"/>
    </row>
    <row r="227" spans="2:8" ht="40.5" customHeight="1">
      <c r="B227" s="10">
        <v>1</v>
      </c>
      <c r="C227" s="11" t="s">
        <v>124</v>
      </c>
      <c r="D227" s="13" t="s">
        <v>122</v>
      </c>
      <c r="E227" s="11">
        <v>0.5</v>
      </c>
      <c r="F227" s="435" t="s">
        <v>627</v>
      </c>
      <c r="G227" s="424" t="s">
        <v>629</v>
      </c>
      <c r="H227" s="423" t="s">
        <v>352</v>
      </c>
    </row>
    <row r="228" spans="3:8" ht="45" customHeight="1">
      <c r="C228" s="405"/>
      <c r="D228" s="7" t="s">
        <v>423</v>
      </c>
      <c r="E228" s="11"/>
      <c r="F228" s="435"/>
      <c r="G228" s="424"/>
      <c r="H228" s="423"/>
    </row>
    <row r="229" spans="3:8" ht="47.25" customHeight="1">
      <c r="C229" s="406"/>
      <c r="D229" s="7" t="s">
        <v>425</v>
      </c>
      <c r="E229" s="11"/>
      <c r="F229" s="435"/>
      <c r="G229" s="424"/>
      <c r="H229" s="423"/>
    </row>
    <row r="230" spans="1:8" ht="50.25" customHeight="1">
      <c r="A230" s="10">
        <v>1</v>
      </c>
      <c r="C230" s="56">
        <v>6.5</v>
      </c>
      <c r="D230" s="27" t="s">
        <v>118</v>
      </c>
      <c r="E230" s="16">
        <v>1</v>
      </c>
      <c r="F230" s="421" t="s">
        <v>394</v>
      </c>
      <c r="G230" s="424" t="s">
        <v>241</v>
      </c>
      <c r="H230" s="423" t="s">
        <v>748</v>
      </c>
    </row>
    <row r="231" spans="3:8" ht="96.75" customHeight="1">
      <c r="C231" s="16"/>
      <c r="D231" s="235" t="s">
        <v>721</v>
      </c>
      <c r="E231" s="28"/>
      <c r="F231" s="421"/>
      <c r="G231" s="424"/>
      <c r="H231" s="423"/>
    </row>
    <row r="232" spans="1:14" s="6" customFormat="1" ht="46.5" customHeight="1">
      <c r="A232" s="6">
        <v>1</v>
      </c>
      <c r="C232" s="1">
        <v>6.6</v>
      </c>
      <c r="D232" s="60" t="s">
        <v>178</v>
      </c>
      <c r="E232" s="1">
        <v>1</v>
      </c>
      <c r="F232" s="419" t="s">
        <v>580</v>
      </c>
      <c r="G232" s="429" t="s">
        <v>240</v>
      </c>
      <c r="H232" s="348" t="s">
        <v>748</v>
      </c>
      <c r="I232" s="5"/>
      <c r="J232" s="5"/>
      <c r="K232" s="5"/>
      <c r="L232" s="5"/>
      <c r="M232" s="5"/>
      <c r="N232" s="5"/>
    </row>
    <row r="233" spans="3:14" s="6" customFormat="1" ht="90.75" customHeight="1">
      <c r="C233" s="76"/>
      <c r="D233" s="204" t="s">
        <v>720</v>
      </c>
      <c r="E233" s="1"/>
      <c r="F233" s="419"/>
      <c r="G233" s="317"/>
      <c r="H233" s="348"/>
      <c r="I233" s="5"/>
      <c r="J233" s="5"/>
      <c r="K233" s="5"/>
      <c r="L233" s="5"/>
      <c r="M233" s="5"/>
      <c r="N233" s="5"/>
    </row>
    <row r="234" spans="1:14" s="6" customFormat="1" ht="34.5" customHeight="1">
      <c r="A234" s="6">
        <v>1</v>
      </c>
      <c r="C234" s="127">
        <v>6.7</v>
      </c>
      <c r="D234" s="248" t="s">
        <v>497</v>
      </c>
      <c r="E234" s="1">
        <v>1</v>
      </c>
      <c r="F234" s="419" t="s">
        <v>502</v>
      </c>
      <c r="G234" s="317" t="s">
        <v>501</v>
      </c>
      <c r="H234" s="348" t="s">
        <v>581</v>
      </c>
      <c r="I234" s="5"/>
      <c r="J234" s="5"/>
      <c r="K234" s="5"/>
      <c r="L234" s="5"/>
      <c r="M234" s="5"/>
      <c r="N234" s="5"/>
    </row>
    <row r="235" spans="3:14" s="6" customFormat="1" ht="22.5" customHeight="1">
      <c r="C235" s="420"/>
      <c r="D235" s="130" t="s">
        <v>498</v>
      </c>
      <c r="E235" s="1"/>
      <c r="F235" s="419"/>
      <c r="G235" s="317"/>
      <c r="H235" s="348"/>
      <c r="I235" s="5"/>
      <c r="J235" s="5"/>
      <c r="K235" s="5"/>
      <c r="L235" s="5"/>
      <c r="M235" s="5"/>
      <c r="N235" s="5"/>
    </row>
    <row r="236" spans="3:14" s="6" customFormat="1" ht="22.5" customHeight="1">
      <c r="C236" s="420"/>
      <c r="D236" s="130" t="s">
        <v>499</v>
      </c>
      <c r="E236" s="1"/>
      <c r="F236" s="419"/>
      <c r="G236" s="317"/>
      <c r="H236" s="348"/>
      <c r="I236" s="5"/>
      <c r="J236" s="5"/>
      <c r="K236" s="5"/>
      <c r="L236" s="5"/>
      <c r="M236" s="5"/>
      <c r="N236" s="5"/>
    </row>
    <row r="237" spans="3:14" s="6" customFormat="1" ht="22.5" customHeight="1">
      <c r="C237" s="420"/>
      <c r="D237" s="130" t="s">
        <v>500</v>
      </c>
      <c r="E237" s="1"/>
      <c r="F237" s="419"/>
      <c r="G237" s="317"/>
      <c r="H237" s="348"/>
      <c r="I237" s="5"/>
      <c r="J237" s="5"/>
      <c r="K237" s="5"/>
      <c r="L237" s="5"/>
      <c r="M237" s="5"/>
      <c r="N237" s="5"/>
    </row>
    <row r="238" spans="1:14" s="6" customFormat="1" ht="33.75" customHeight="1">
      <c r="A238" s="6">
        <v>1</v>
      </c>
      <c r="C238" s="127">
        <v>6.8</v>
      </c>
      <c r="D238" s="248" t="s">
        <v>503</v>
      </c>
      <c r="E238" s="1">
        <v>1</v>
      </c>
      <c r="F238" s="419" t="s">
        <v>508</v>
      </c>
      <c r="G238" s="317" t="s">
        <v>501</v>
      </c>
      <c r="H238" s="348" t="s">
        <v>581</v>
      </c>
      <c r="I238" s="5"/>
      <c r="J238" s="5"/>
      <c r="K238" s="5"/>
      <c r="L238" s="5"/>
      <c r="M238" s="5"/>
      <c r="N238" s="5"/>
    </row>
    <row r="239" spans="3:14" s="6" customFormat="1" ht="22.5" customHeight="1">
      <c r="C239" s="420"/>
      <c r="D239" s="130" t="s">
        <v>504</v>
      </c>
      <c r="E239" s="1"/>
      <c r="F239" s="419"/>
      <c r="G239" s="317"/>
      <c r="H239" s="348"/>
      <c r="I239" s="5"/>
      <c r="J239" s="5"/>
      <c r="K239" s="5"/>
      <c r="L239" s="5"/>
      <c r="M239" s="5"/>
      <c r="N239" s="5"/>
    </row>
    <row r="240" spans="3:14" s="6" customFormat="1" ht="22.5" customHeight="1">
      <c r="C240" s="420"/>
      <c r="D240" s="130" t="s">
        <v>505</v>
      </c>
      <c r="E240" s="1"/>
      <c r="F240" s="419"/>
      <c r="G240" s="317"/>
      <c r="H240" s="348"/>
      <c r="I240" s="5"/>
      <c r="J240" s="5"/>
      <c r="K240" s="5"/>
      <c r="L240" s="5"/>
      <c r="M240" s="5"/>
      <c r="N240" s="5"/>
    </row>
    <row r="241" spans="3:14" s="6" customFormat="1" ht="22.5" customHeight="1">
      <c r="C241" s="420"/>
      <c r="D241" s="130" t="s">
        <v>506</v>
      </c>
      <c r="E241" s="1"/>
      <c r="F241" s="419"/>
      <c r="G241" s="317"/>
      <c r="H241" s="348"/>
      <c r="I241" s="5"/>
      <c r="J241" s="5"/>
      <c r="K241" s="5"/>
      <c r="L241" s="5"/>
      <c r="M241" s="5"/>
      <c r="N241" s="5"/>
    </row>
    <row r="242" spans="3:14" s="6" customFormat="1" ht="22.5" customHeight="1">
      <c r="C242" s="420"/>
      <c r="D242" s="130" t="s">
        <v>507</v>
      </c>
      <c r="E242" s="1"/>
      <c r="F242" s="419"/>
      <c r="G242" s="317"/>
      <c r="H242" s="348"/>
      <c r="I242" s="5"/>
      <c r="J242" s="5"/>
      <c r="K242" s="5"/>
      <c r="L242" s="5"/>
      <c r="M242" s="5"/>
      <c r="N242" s="5"/>
    </row>
    <row r="243" spans="1:14" s="6" customFormat="1" ht="34.5" customHeight="1">
      <c r="A243" s="6">
        <v>1</v>
      </c>
      <c r="C243" s="27">
        <v>6.9</v>
      </c>
      <c r="D243" s="27" t="s">
        <v>532</v>
      </c>
      <c r="E243" s="1">
        <v>1</v>
      </c>
      <c r="F243" s="317" t="s">
        <v>545</v>
      </c>
      <c r="G243" s="317" t="s">
        <v>546</v>
      </c>
      <c r="H243" s="348" t="s">
        <v>581</v>
      </c>
      <c r="I243" s="5"/>
      <c r="J243" s="5"/>
      <c r="K243" s="5"/>
      <c r="L243" s="5"/>
      <c r="M243" s="5"/>
      <c r="N243" s="5"/>
    </row>
    <row r="244" spans="3:14" s="6" customFormat="1" ht="30" customHeight="1">
      <c r="C244" s="402"/>
      <c r="D244" s="130" t="s">
        <v>534</v>
      </c>
      <c r="E244" s="1"/>
      <c r="F244" s="317"/>
      <c r="G244" s="317"/>
      <c r="H244" s="348"/>
      <c r="I244" s="5"/>
      <c r="J244" s="5"/>
      <c r="K244" s="5"/>
      <c r="L244" s="5"/>
      <c r="M244" s="5"/>
      <c r="N244" s="5"/>
    </row>
    <row r="245" spans="3:14" s="6" customFormat="1" ht="48.75" customHeight="1">
      <c r="C245" s="403"/>
      <c r="D245" s="130" t="s">
        <v>535</v>
      </c>
      <c r="E245" s="1"/>
      <c r="F245" s="317"/>
      <c r="G245" s="317"/>
      <c r="H245" s="348"/>
      <c r="I245" s="5"/>
      <c r="J245" s="5"/>
      <c r="K245" s="5"/>
      <c r="L245" s="5"/>
      <c r="M245" s="5"/>
      <c r="N245" s="5"/>
    </row>
    <row r="246" spans="3:14" s="6" customFormat="1" ht="30" customHeight="1">
      <c r="C246" s="404"/>
      <c r="D246" s="130" t="s">
        <v>533</v>
      </c>
      <c r="E246" s="1"/>
      <c r="F246" s="317"/>
      <c r="G246" s="317"/>
      <c r="H246" s="348"/>
      <c r="I246" s="5"/>
      <c r="J246" s="5"/>
      <c r="K246" s="5"/>
      <c r="L246" s="5"/>
      <c r="M246" s="5"/>
      <c r="N246" s="5"/>
    </row>
    <row r="247" spans="1:8" ht="15.75">
      <c r="A247" s="10">
        <v>1</v>
      </c>
      <c r="C247" s="178">
        <v>6.1</v>
      </c>
      <c r="D247" s="27" t="s">
        <v>66</v>
      </c>
      <c r="E247" s="16">
        <v>3</v>
      </c>
      <c r="F247" s="421" t="s">
        <v>227</v>
      </c>
      <c r="G247" s="424" t="s">
        <v>5</v>
      </c>
      <c r="H247" s="423" t="s">
        <v>598</v>
      </c>
    </row>
    <row r="248" spans="2:8" ht="31.5">
      <c r="B248" s="10">
        <v>1</v>
      </c>
      <c r="C248" s="61" t="s">
        <v>529</v>
      </c>
      <c r="D248" s="62" t="s">
        <v>181</v>
      </c>
      <c r="E248" s="22">
        <v>1</v>
      </c>
      <c r="F248" s="421"/>
      <c r="G248" s="424"/>
      <c r="H248" s="423"/>
    </row>
    <row r="249" spans="2:8" ht="81.75" customHeight="1">
      <c r="B249" s="10">
        <v>1</v>
      </c>
      <c r="C249" s="61" t="s">
        <v>530</v>
      </c>
      <c r="D249" s="62" t="s">
        <v>182</v>
      </c>
      <c r="E249" s="22">
        <v>1</v>
      </c>
      <c r="F249" s="421"/>
      <c r="G249" s="424"/>
      <c r="H249" s="423"/>
    </row>
    <row r="250" spans="2:8" ht="31.5">
      <c r="B250" s="10">
        <v>1</v>
      </c>
      <c r="C250" s="61" t="s">
        <v>531</v>
      </c>
      <c r="D250" s="62" t="s">
        <v>339</v>
      </c>
      <c r="E250" s="22">
        <v>1</v>
      </c>
      <c r="F250" s="421"/>
      <c r="G250" s="424"/>
      <c r="H250" s="423"/>
    </row>
    <row r="251" spans="3:8" ht="31.5">
      <c r="C251" s="16">
        <v>7</v>
      </c>
      <c r="D251" s="29" t="s">
        <v>548</v>
      </c>
      <c r="E251" s="16">
        <f>SUM(E252,E268,E277,E275)</f>
        <v>12</v>
      </c>
      <c r="F251" s="102"/>
      <c r="G251" s="103"/>
      <c r="H251" s="104"/>
    </row>
    <row r="252" spans="1:8" ht="31.5">
      <c r="A252" s="10">
        <v>1</v>
      </c>
      <c r="C252" s="56">
        <v>7.1</v>
      </c>
      <c r="D252" s="27" t="s">
        <v>65</v>
      </c>
      <c r="E252" s="16">
        <f>E257+E259+E262+E264+E253</f>
        <v>5</v>
      </c>
      <c r="F252" s="102"/>
      <c r="G252" s="103"/>
      <c r="H252" s="104"/>
    </row>
    <row r="253" spans="2:8" s="6" customFormat="1" ht="31.5">
      <c r="B253" s="6">
        <v>1</v>
      </c>
      <c r="C253" s="67" t="s">
        <v>45</v>
      </c>
      <c r="D253" s="40" t="s">
        <v>599</v>
      </c>
      <c r="E253" s="67">
        <v>1</v>
      </c>
      <c r="F253" s="312" t="s">
        <v>296</v>
      </c>
      <c r="G253" s="348" t="s">
        <v>259</v>
      </c>
      <c r="H253" s="426" t="s">
        <v>737</v>
      </c>
    </row>
    <row r="254" spans="3:8" s="6" customFormat="1" ht="15.75">
      <c r="C254" s="293"/>
      <c r="D254" s="41" t="s">
        <v>601</v>
      </c>
      <c r="E254" s="67"/>
      <c r="F254" s="312"/>
      <c r="G254" s="348"/>
      <c r="H254" s="426"/>
    </row>
    <row r="255" spans="3:8" s="6" customFormat="1" ht="15.75">
      <c r="C255" s="293"/>
      <c r="D255" s="41" t="s">
        <v>602</v>
      </c>
      <c r="E255" s="67"/>
      <c r="F255" s="312"/>
      <c r="G255" s="348"/>
      <c r="H255" s="426"/>
    </row>
    <row r="256" spans="3:8" s="6" customFormat="1" ht="15.75">
      <c r="C256" s="293"/>
      <c r="D256" s="41" t="s">
        <v>127</v>
      </c>
      <c r="E256" s="67"/>
      <c r="F256" s="312"/>
      <c r="G256" s="348"/>
      <c r="H256" s="426"/>
    </row>
    <row r="257" spans="2:8" ht="40.5" customHeight="1">
      <c r="B257" s="10">
        <v>1</v>
      </c>
      <c r="C257" s="22" t="s">
        <v>46</v>
      </c>
      <c r="D257" s="25" t="s">
        <v>261</v>
      </c>
      <c r="E257" s="22">
        <v>1</v>
      </c>
      <c r="F257" s="421" t="s">
        <v>718</v>
      </c>
      <c r="G257" s="424" t="s">
        <v>259</v>
      </c>
      <c r="H257" s="423" t="s">
        <v>748</v>
      </c>
    </row>
    <row r="258" spans="3:14" s="6" customFormat="1" ht="84" customHeight="1">
      <c r="C258" s="4"/>
      <c r="D258" s="249" t="s">
        <v>719</v>
      </c>
      <c r="E258" s="4"/>
      <c r="F258" s="421"/>
      <c r="G258" s="424"/>
      <c r="H258" s="423"/>
      <c r="I258" s="53"/>
      <c r="J258" s="5"/>
      <c r="K258" s="5"/>
      <c r="L258" s="5"/>
      <c r="M258" s="5"/>
      <c r="N258" s="5"/>
    </row>
    <row r="259" spans="2:8" s="6" customFormat="1" ht="55.5" customHeight="1">
      <c r="B259" s="6">
        <v>1</v>
      </c>
      <c r="C259" s="4" t="s">
        <v>47</v>
      </c>
      <c r="D259" s="40" t="s">
        <v>351</v>
      </c>
      <c r="E259" s="4">
        <v>1</v>
      </c>
      <c r="F259" s="312" t="s">
        <v>350</v>
      </c>
      <c r="G259" s="347" t="s">
        <v>239</v>
      </c>
      <c r="H259" s="423" t="s">
        <v>581</v>
      </c>
    </row>
    <row r="260" spans="3:8" s="6" customFormat="1" ht="66" customHeight="1">
      <c r="C260" s="4"/>
      <c r="D260" s="41" t="s">
        <v>356</v>
      </c>
      <c r="E260" s="4"/>
      <c r="F260" s="312"/>
      <c r="G260" s="347"/>
      <c r="H260" s="423"/>
    </row>
    <row r="261" spans="3:8" s="6" customFormat="1" ht="126">
      <c r="C261" s="4"/>
      <c r="D261" s="41" t="s">
        <v>511</v>
      </c>
      <c r="E261" s="129"/>
      <c r="F261" s="312"/>
      <c r="G261" s="348"/>
      <c r="H261" s="423"/>
    </row>
    <row r="262" spans="2:8" s="6" customFormat="1" ht="64.5" customHeight="1">
      <c r="B262" s="6">
        <v>1</v>
      </c>
      <c r="C262" s="4" t="s">
        <v>48</v>
      </c>
      <c r="D262" s="40" t="s">
        <v>525</v>
      </c>
      <c r="E262" s="4">
        <v>1</v>
      </c>
      <c r="F262" s="312" t="s">
        <v>421</v>
      </c>
      <c r="G262" s="347" t="s">
        <v>239</v>
      </c>
      <c r="H262" s="423" t="s">
        <v>581</v>
      </c>
    </row>
    <row r="263" spans="3:8" s="6" customFormat="1" ht="82.5" customHeight="1">
      <c r="C263" s="4"/>
      <c r="D263" s="41" t="s">
        <v>526</v>
      </c>
      <c r="E263" s="129"/>
      <c r="F263" s="312"/>
      <c r="G263" s="348"/>
      <c r="H263" s="423"/>
    </row>
    <row r="264" spans="2:14" s="6" customFormat="1" ht="47.25" customHeight="1">
      <c r="B264" s="6">
        <v>1</v>
      </c>
      <c r="C264" s="4" t="s">
        <v>54</v>
      </c>
      <c r="D264" s="40" t="s">
        <v>55</v>
      </c>
      <c r="E264" s="4">
        <v>1</v>
      </c>
      <c r="F264" s="419" t="s">
        <v>277</v>
      </c>
      <c r="G264" s="317" t="s">
        <v>238</v>
      </c>
      <c r="H264" s="348" t="s">
        <v>581</v>
      </c>
      <c r="I264" s="53"/>
      <c r="J264" s="5"/>
      <c r="K264" s="5"/>
      <c r="L264" s="5"/>
      <c r="M264" s="5"/>
      <c r="N264" s="5"/>
    </row>
    <row r="265" spans="3:14" s="6" customFormat="1" ht="28.5" customHeight="1">
      <c r="C265" s="292"/>
      <c r="D265" s="41" t="s">
        <v>393</v>
      </c>
      <c r="E265" s="1"/>
      <c r="F265" s="419"/>
      <c r="G265" s="317"/>
      <c r="H265" s="348"/>
      <c r="I265" s="5"/>
      <c r="J265" s="5"/>
      <c r="K265" s="5"/>
      <c r="L265" s="5"/>
      <c r="M265" s="5"/>
      <c r="N265" s="5"/>
    </row>
    <row r="266" spans="3:14" s="6" customFormat="1" ht="28.5" customHeight="1">
      <c r="C266" s="292"/>
      <c r="D266" s="41" t="s">
        <v>154</v>
      </c>
      <c r="E266" s="1"/>
      <c r="F266" s="419"/>
      <c r="G266" s="317"/>
      <c r="H266" s="348"/>
      <c r="I266" s="5"/>
      <c r="J266" s="5"/>
      <c r="K266" s="5"/>
      <c r="L266" s="5"/>
      <c r="M266" s="5"/>
      <c r="N266" s="5"/>
    </row>
    <row r="267" spans="3:14" s="6" customFormat="1" ht="37.5" customHeight="1">
      <c r="C267" s="292"/>
      <c r="D267" s="41" t="s">
        <v>320</v>
      </c>
      <c r="E267" s="1"/>
      <c r="F267" s="419"/>
      <c r="G267" s="317"/>
      <c r="H267" s="348"/>
      <c r="I267" s="5"/>
      <c r="J267" s="5"/>
      <c r="K267" s="5"/>
      <c r="L267" s="5"/>
      <c r="M267" s="5"/>
      <c r="N267" s="5"/>
    </row>
    <row r="268" spans="1:8" ht="15.75">
      <c r="A268" s="10">
        <v>1</v>
      </c>
      <c r="C268" s="56" t="s">
        <v>611</v>
      </c>
      <c r="D268" s="27" t="s">
        <v>49</v>
      </c>
      <c r="E268" s="26">
        <f>SUM(E269,E271,E273)</f>
        <v>3</v>
      </c>
      <c r="F268" s="102"/>
      <c r="G268" s="103"/>
      <c r="H268" s="104"/>
    </row>
    <row r="269" spans="2:8" ht="60" customHeight="1">
      <c r="B269" s="10">
        <v>1</v>
      </c>
      <c r="C269" s="210" t="s">
        <v>50</v>
      </c>
      <c r="D269" s="245" t="s">
        <v>692</v>
      </c>
      <c r="E269" s="22">
        <v>1</v>
      </c>
      <c r="F269" s="434" t="s">
        <v>717</v>
      </c>
      <c r="G269" s="424" t="s">
        <v>259</v>
      </c>
      <c r="H269" s="452" t="s">
        <v>604</v>
      </c>
    </row>
    <row r="270" spans="3:8" ht="126">
      <c r="C270" s="22"/>
      <c r="D270" s="249" t="s">
        <v>716</v>
      </c>
      <c r="E270" s="22"/>
      <c r="F270" s="434"/>
      <c r="G270" s="424"/>
      <c r="H270" s="452"/>
    </row>
    <row r="271" spans="2:8" ht="39" customHeight="1">
      <c r="B271" s="10">
        <v>1</v>
      </c>
      <c r="C271" s="210" t="s">
        <v>51</v>
      </c>
      <c r="D271" s="245" t="s">
        <v>636</v>
      </c>
      <c r="E271" s="22">
        <v>1</v>
      </c>
      <c r="F271" s="465" t="s">
        <v>696</v>
      </c>
      <c r="G271" s="424" t="s">
        <v>259</v>
      </c>
      <c r="H271" s="452" t="s">
        <v>604</v>
      </c>
    </row>
    <row r="272" spans="3:8" ht="114.75" customHeight="1">
      <c r="C272" s="4"/>
      <c r="D272" s="249" t="s">
        <v>715</v>
      </c>
      <c r="E272" s="16"/>
      <c r="F272" s="434"/>
      <c r="G272" s="424"/>
      <c r="H272" s="452"/>
    </row>
    <row r="273" spans="3:8" ht="17.25" customHeight="1">
      <c r="C273" s="4" t="s">
        <v>637</v>
      </c>
      <c r="D273" s="250" t="s">
        <v>638</v>
      </c>
      <c r="E273" s="4">
        <v>1</v>
      </c>
      <c r="F273" s="464" t="s">
        <v>697</v>
      </c>
      <c r="G273" s="348" t="s">
        <v>259</v>
      </c>
      <c r="H273" s="239" t="s">
        <v>604</v>
      </c>
    </row>
    <row r="274" spans="3:8" ht="114.75" customHeight="1">
      <c r="C274" s="4"/>
      <c r="D274" s="249" t="s">
        <v>693</v>
      </c>
      <c r="E274" s="4"/>
      <c r="F274" s="330"/>
      <c r="G274" s="348"/>
      <c r="H274" s="239"/>
    </row>
    <row r="275" spans="3:8" s="186" customFormat="1" ht="15.75" customHeight="1">
      <c r="C275" s="233">
        <v>7.3</v>
      </c>
      <c r="D275" s="215" t="s">
        <v>610</v>
      </c>
      <c r="E275" s="233">
        <v>1</v>
      </c>
      <c r="F275" s="387" t="s">
        <v>698</v>
      </c>
      <c r="G275" s="426" t="s">
        <v>259</v>
      </c>
      <c r="H275" s="454" t="s">
        <v>604</v>
      </c>
    </row>
    <row r="276" spans="3:8" s="186" customFormat="1" ht="94.5">
      <c r="C276" s="185"/>
      <c r="D276" s="249" t="s">
        <v>694</v>
      </c>
      <c r="E276" s="185"/>
      <c r="F276" s="387"/>
      <c r="G276" s="426"/>
      <c r="H276" s="454"/>
    </row>
    <row r="277" spans="1:8" ht="31.5" customHeight="1">
      <c r="A277" s="10">
        <v>1</v>
      </c>
      <c r="C277" s="56">
        <v>7.4</v>
      </c>
      <c r="D277" s="27" t="s">
        <v>63</v>
      </c>
      <c r="E277" s="26">
        <f>E278+E279+E280</f>
        <v>3</v>
      </c>
      <c r="F277" s="424" t="s">
        <v>227</v>
      </c>
      <c r="G277" s="423" t="s">
        <v>5</v>
      </c>
      <c r="H277" s="423" t="s">
        <v>5</v>
      </c>
    </row>
    <row r="278" spans="2:8" ht="31.5">
      <c r="B278" s="10">
        <v>1</v>
      </c>
      <c r="C278" s="61" t="s">
        <v>740</v>
      </c>
      <c r="D278" s="62" t="s">
        <v>252</v>
      </c>
      <c r="E278" s="22">
        <v>1</v>
      </c>
      <c r="F278" s="424"/>
      <c r="G278" s="423"/>
      <c r="H278" s="423"/>
    </row>
    <row r="279" spans="2:8" ht="31.5">
      <c r="B279" s="10">
        <v>1</v>
      </c>
      <c r="C279" s="61" t="s">
        <v>741</v>
      </c>
      <c r="D279" s="62" t="s">
        <v>253</v>
      </c>
      <c r="E279" s="22">
        <v>1</v>
      </c>
      <c r="F279" s="424"/>
      <c r="G279" s="423"/>
      <c r="H279" s="423"/>
    </row>
    <row r="280" spans="2:8" ht="47.25">
      <c r="B280" s="10">
        <v>1</v>
      </c>
      <c r="C280" s="61" t="s">
        <v>742</v>
      </c>
      <c r="D280" s="62" t="s">
        <v>254</v>
      </c>
      <c r="E280" s="22">
        <v>1</v>
      </c>
      <c r="F280" s="424"/>
      <c r="G280" s="423"/>
      <c r="H280" s="423"/>
    </row>
    <row r="281" spans="1:8" ht="21" customHeight="1">
      <c r="A281" s="10">
        <f>SUM(A10:A280)</f>
        <v>39</v>
      </c>
      <c r="B281" s="10">
        <f>SUM(B10:B280)</f>
        <v>67</v>
      </c>
      <c r="C281" s="433" t="s">
        <v>53</v>
      </c>
      <c r="D281" s="433"/>
      <c r="E281" s="47">
        <f>E251+E212+E182+E158+E98+E57+E10</f>
        <v>100</v>
      </c>
      <c r="F281" s="93"/>
      <c r="G281" s="91"/>
      <c r="H281" s="88"/>
    </row>
    <row r="282" spans="3:8" ht="21" customHeight="1">
      <c r="C282" s="432" t="s">
        <v>205</v>
      </c>
      <c r="D282" s="432"/>
      <c r="E282" s="122">
        <f>E277+E247+E205+E157+E94</f>
        <v>25</v>
      </c>
      <c r="F282" s="122"/>
      <c r="G282" s="122"/>
      <c r="H282" s="122"/>
    </row>
  </sheetData>
  <sheetProtection/>
  <mergeCells count="298">
    <mergeCell ref="G202:G204"/>
    <mergeCell ref="H104:H106"/>
    <mergeCell ref="H78:H81"/>
    <mergeCell ref="H61:H62"/>
    <mergeCell ref="F273:F274"/>
    <mergeCell ref="G273:G274"/>
    <mergeCell ref="H220:H222"/>
    <mergeCell ref="F213:F215"/>
    <mergeCell ref="F216:F219"/>
    <mergeCell ref="G213:G215"/>
    <mergeCell ref="H111:H113"/>
    <mergeCell ref="H145:H146"/>
    <mergeCell ref="H143:H144"/>
    <mergeCell ref="C108:C109"/>
    <mergeCell ref="C105:C106"/>
    <mergeCell ref="H205:H211"/>
    <mergeCell ref="F193:F195"/>
    <mergeCell ref="G155:G156"/>
    <mergeCell ref="F163:F165"/>
    <mergeCell ref="G190:G192"/>
    <mergeCell ref="G176:G178"/>
    <mergeCell ref="H213:H215"/>
    <mergeCell ref="G205:G211"/>
    <mergeCell ref="F205:F211"/>
    <mergeCell ref="H224:H226"/>
    <mergeCell ref="C112:C113"/>
    <mergeCell ref="H107:H109"/>
    <mergeCell ref="G216:G219"/>
    <mergeCell ref="H199:H201"/>
    <mergeCell ref="H216:H219"/>
    <mergeCell ref="G193:G195"/>
    <mergeCell ref="H94:H97"/>
    <mergeCell ref="H74:H75"/>
    <mergeCell ref="H76:H77"/>
    <mergeCell ref="F90:F93"/>
    <mergeCell ref="H99:H102"/>
    <mergeCell ref="C100:C102"/>
    <mergeCell ref="F94:F97"/>
    <mergeCell ref="F99:F102"/>
    <mergeCell ref="G83:G86"/>
    <mergeCell ref="F83:F86"/>
    <mergeCell ref="G230:G231"/>
    <mergeCell ref="F224:F226"/>
    <mergeCell ref="G238:G242"/>
    <mergeCell ref="G227:G229"/>
    <mergeCell ref="H230:H231"/>
    <mergeCell ref="G232:G233"/>
    <mergeCell ref="H227:H229"/>
    <mergeCell ref="G224:G226"/>
    <mergeCell ref="F230:F231"/>
    <mergeCell ref="H234:H237"/>
    <mergeCell ref="H269:H270"/>
    <mergeCell ref="H271:H272"/>
    <mergeCell ref="H238:H242"/>
    <mergeCell ref="H262:H263"/>
    <mergeCell ref="G271:G272"/>
    <mergeCell ref="G262:G263"/>
    <mergeCell ref="G259:G261"/>
    <mergeCell ref="G247:G250"/>
    <mergeCell ref="G253:G256"/>
    <mergeCell ref="H243:H246"/>
    <mergeCell ref="H232:H233"/>
    <mergeCell ref="H247:H250"/>
    <mergeCell ref="H257:H258"/>
    <mergeCell ref="H264:H267"/>
    <mergeCell ref="H183:H185"/>
    <mergeCell ref="H166:H168"/>
    <mergeCell ref="H169:H171"/>
    <mergeCell ref="H193:H195"/>
    <mergeCell ref="H190:H192"/>
    <mergeCell ref="H196:H198"/>
    <mergeCell ref="H275:H276"/>
    <mergeCell ref="H41:H43"/>
    <mergeCell ref="H163:H165"/>
    <mergeCell ref="F121:F123"/>
    <mergeCell ref="H121:H123"/>
    <mergeCell ref="H124:H126"/>
    <mergeCell ref="H127:H129"/>
    <mergeCell ref="H130:H132"/>
    <mergeCell ref="H147:H150"/>
    <mergeCell ref="H138:H141"/>
    <mergeCell ref="H8:H9"/>
    <mergeCell ref="H151:H154"/>
    <mergeCell ref="H155:H156"/>
    <mergeCell ref="H160:H162"/>
    <mergeCell ref="H117:H120"/>
    <mergeCell ref="H19:H20"/>
    <mergeCell ref="H114:H116"/>
    <mergeCell ref="H63:H64"/>
    <mergeCell ref="H65:H68"/>
    <mergeCell ref="H70:H73"/>
    <mergeCell ref="C6:G6"/>
    <mergeCell ref="G8:G9"/>
    <mergeCell ref="F8:F9"/>
    <mergeCell ref="G12:G15"/>
    <mergeCell ref="F12:F15"/>
    <mergeCell ref="H50:H54"/>
    <mergeCell ref="C42:C43"/>
    <mergeCell ref="H44:H46"/>
    <mergeCell ref="C8:C9"/>
    <mergeCell ref="H12:H15"/>
    <mergeCell ref="H16:H18"/>
    <mergeCell ref="G151:G154"/>
    <mergeCell ref="H21:H24"/>
    <mergeCell ref="H26:H29"/>
    <mergeCell ref="G124:G126"/>
    <mergeCell ref="G127:G129"/>
    <mergeCell ref="G138:G141"/>
    <mergeCell ref="G78:G81"/>
    <mergeCell ref="H47:H49"/>
    <mergeCell ref="G90:G93"/>
    <mergeCell ref="E8:E9"/>
    <mergeCell ref="G130:G132"/>
    <mergeCell ref="G143:G144"/>
    <mergeCell ref="F143:F144"/>
    <mergeCell ref="G163:G165"/>
    <mergeCell ref="F155:F156"/>
    <mergeCell ref="F133:F137"/>
    <mergeCell ref="F138:F141"/>
    <mergeCell ref="F127:F129"/>
    <mergeCell ref="G173:G175"/>
    <mergeCell ref="F173:F175"/>
    <mergeCell ref="G169:G171"/>
    <mergeCell ref="F145:F146"/>
    <mergeCell ref="G133:G137"/>
    <mergeCell ref="G145:G146"/>
    <mergeCell ref="F147:F150"/>
    <mergeCell ref="G147:G150"/>
    <mergeCell ref="G160:G162"/>
    <mergeCell ref="G199:G201"/>
    <mergeCell ref="F199:F201"/>
    <mergeCell ref="G196:G198"/>
    <mergeCell ref="F196:F198"/>
    <mergeCell ref="F176:F178"/>
    <mergeCell ref="F190:F192"/>
    <mergeCell ref="F179:F181"/>
    <mergeCell ref="G183:G185"/>
    <mergeCell ref="F183:F185"/>
    <mergeCell ref="G179:G181"/>
    <mergeCell ref="G87:G88"/>
    <mergeCell ref="G107:G109"/>
    <mergeCell ref="F107:F109"/>
    <mergeCell ref="G94:G97"/>
    <mergeCell ref="G99:G102"/>
    <mergeCell ref="G166:G168"/>
    <mergeCell ref="G104:G106"/>
    <mergeCell ref="F104:F106"/>
    <mergeCell ref="G117:G120"/>
    <mergeCell ref="F151:F154"/>
    <mergeCell ref="F111:F113"/>
    <mergeCell ref="G111:G113"/>
    <mergeCell ref="G121:G123"/>
    <mergeCell ref="G114:G116"/>
    <mergeCell ref="F114:F116"/>
    <mergeCell ref="F117:F120"/>
    <mergeCell ref="G16:G18"/>
    <mergeCell ref="G44:G46"/>
    <mergeCell ref="G50:G54"/>
    <mergeCell ref="G34:G36"/>
    <mergeCell ref="G59:G60"/>
    <mergeCell ref="G26:G29"/>
    <mergeCell ref="G32:G33"/>
    <mergeCell ref="G55:G56"/>
    <mergeCell ref="G47:G49"/>
    <mergeCell ref="G30:G31"/>
    <mergeCell ref="G65:G68"/>
    <mergeCell ref="F50:F54"/>
    <mergeCell ref="F55:F56"/>
    <mergeCell ref="F34:F36"/>
    <mergeCell ref="F30:F31"/>
    <mergeCell ref="F61:F62"/>
    <mergeCell ref="F47:F49"/>
    <mergeCell ref="F59:F60"/>
    <mergeCell ref="C2:D2"/>
    <mergeCell ref="C66:C68"/>
    <mergeCell ref="C71:C73"/>
    <mergeCell ref="C79:C80"/>
    <mergeCell ref="D8:D9"/>
    <mergeCell ref="C5:G5"/>
    <mergeCell ref="G21:G24"/>
    <mergeCell ref="F21:F24"/>
    <mergeCell ref="F19:F20"/>
    <mergeCell ref="F16:F18"/>
    <mergeCell ref="C1:D1"/>
    <mergeCell ref="C152:C154"/>
    <mergeCell ref="C167:C168"/>
    <mergeCell ref="C128:C129"/>
    <mergeCell ref="C164:C165"/>
    <mergeCell ref="C84:C86"/>
    <mergeCell ref="C125:C126"/>
    <mergeCell ref="C122:C123"/>
    <mergeCell ref="C134:C137"/>
    <mergeCell ref="C17:C18"/>
    <mergeCell ref="C4:G4"/>
    <mergeCell ref="C161:C162"/>
    <mergeCell ref="G63:G64"/>
    <mergeCell ref="F63:F64"/>
    <mergeCell ref="G61:G62"/>
    <mergeCell ref="F130:F132"/>
    <mergeCell ref="G70:G73"/>
    <mergeCell ref="F70:F73"/>
    <mergeCell ref="G19:G20"/>
    <mergeCell ref="F78:F81"/>
    <mergeCell ref="C191:C192"/>
    <mergeCell ref="F227:F229"/>
    <mergeCell ref="F220:F222"/>
    <mergeCell ref="C139:C141"/>
    <mergeCell ref="C170:C171"/>
    <mergeCell ref="F160:F162"/>
    <mergeCell ref="F166:F168"/>
    <mergeCell ref="C203:C204"/>
    <mergeCell ref="F202:F204"/>
    <mergeCell ref="C282:D282"/>
    <mergeCell ref="F264:F267"/>
    <mergeCell ref="G264:G267"/>
    <mergeCell ref="C281:D281"/>
    <mergeCell ref="F269:F270"/>
    <mergeCell ref="F275:F276"/>
    <mergeCell ref="C265:C267"/>
    <mergeCell ref="G275:G276"/>
    <mergeCell ref="F26:F29"/>
    <mergeCell ref="C91:C93"/>
    <mergeCell ref="C131:C132"/>
    <mergeCell ref="C51:C54"/>
    <mergeCell ref="F32:F33"/>
    <mergeCell ref="F44:F46"/>
    <mergeCell ref="C35:C36"/>
    <mergeCell ref="F37:F39"/>
    <mergeCell ref="F74:F75"/>
    <mergeCell ref="F124:F126"/>
    <mergeCell ref="F41:F43"/>
    <mergeCell ref="C115:C116"/>
    <mergeCell ref="C235:C237"/>
    <mergeCell ref="C184:C185"/>
    <mergeCell ref="C221:C222"/>
    <mergeCell ref="F87:F88"/>
    <mergeCell ref="C194:C195"/>
    <mergeCell ref="C200:C201"/>
    <mergeCell ref="C180:C181"/>
    <mergeCell ref="F169:F171"/>
    <mergeCell ref="G234:G237"/>
    <mergeCell ref="C174:C175"/>
    <mergeCell ref="C45:C46"/>
    <mergeCell ref="G74:G75"/>
    <mergeCell ref="G76:G77"/>
    <mergeCell ref="C118:C120"/>
    <mergeCell ref="F65:F68"/>
    <mergeCell ref="C197:C198"/>
    <mergeCell ref="C177:C178"/>
    <mergeCell ref="F232:F233"/>
    <mergeCell ref="H30:H31"/>
    <mergeCell ref="H32:H33"/>
    <mergeCell ref="H59:H60"/>
    <mergeCell ref="H34:H36"/>
    <mergeCell ref="H37:H39"/>
    <mergeCell ref="G41:G43"/>
    <mergeCell ref="G37:G39"/>
    <mergeCell ref="H55:H56"/>
    <mergeCell ref="F257:F258"/>
    <mergeCell ref="H202:H204"/>
    <mergeCell ref="H259:H261"/>
    <mergeCell ref="H133:H137"/>
    <mergeCell ref="H83:H86"/>
    <mergeCell ref="H90:H93"/>
    <mergeCell ref="H173:H175"/>
    <mergeCell ref="H253:H256"/>
    <mergeCell ref="H176:H178"/>
    <mergeCell ref="H179:H181"/>
    <mergeCell ref="G220:G222"/>
    <mergeCell ref="H277:H280"/>
    <mergeCell ref="G277:G280"/>
    <mergeCell ref="F277:F280"/>
    <mergeCell ref="F76:F77"/>
    <mergeCell ref="F262:F263"/>
    <mergeCell ref="G269:G270"/>
    <mergeCell ref="G257:G258"/>
    <mergeCell ref="F271:F272"/>
    <mergeCell ref="F259:F261"/>
    <mergeCell ref="H87:H89"/>
    <mergeCell ref="F253:F256"/>
    <mergeCell ref="C254:C256"/>
    <mergeCell ref="C217:C219"/>
    <mergeCell ref="G243:G246"/>
    <mergeCell ref="F243:F246"/>
    <mergeCell ref="F238:F242"/>
    <mergeCell ref="C239:C242"/>
    <mergeCell ref="F234:F237"/>
    <mergeCell ref="F247:F250"/>
    <mergeCell ref="C228:C229"/>
    <mergeCell ref="C244:C246"/>
    <mergeCell ref="C22:C24"/>
    <mergeCell ref="C13:C15"/>
    <mergeCell ref="C27:C29"/>
    <mergeCell ref="C48:C49"/>
    <mergeCell ref="C88:C89"/>
    <mergeCell ref="C188:C189"/>
    <mergeCell ref="C38:C39"/>
    <mergeCell ref="C214:C215"/>
  </mergeCells>
  <printOptions/>
  <pageMargins left="0.35" right="0.236220472440945" top="0.36" bottom="0.39" header="0.36" footer="0.14"/>
  <pageSetup horizontalDpi="300" verticalDpi="300" orientation="landscape" paperSize="9" scale="92" r:id="rId2"/>
  <headerFoot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LHHD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2021-08-26T01:52:53Z</cp:lastPrinted>
  <dcterms:created xsi:type="dcterms:W3CDTF">2018-05-09T07:40:32Z</dcterms:created>
  <dcterms:modified xsi:type="dcterms:W3CDTF">2023-06-23T07:15:54Z</dcterms:modified>
  <cp:category/>
  <cp:version/>
  <cp:contentType/>
  <cp:contentStatus/>
</cp:coreProperties>
</file>